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autoCompressPictures="0" defaultThemeVersion="124226"/>
  <mc:AlternateContent xmlns:mc="http://schemas.openxmlformats.org/markup-compatibility/2006">
    <mc:Choice Requires="x15">
      <x15ac:absPath xmlns:x15ac="http://schemas.microsoft.com/office/spreadsheetml/2010/11/ac" url="C:\Users\cwilliams\Desktop\NACDD\Misc\"/>
    </mc:Choice>
  </mc:AlternateContent>
  <xr:revisionPtr revIDLastSave="0" documentId="13_ncr:1_{282334F9-7687-4C3D-B9C1-7D71A4A82283}" xr6:coauthVersionLast="46" xr6:coauthVersionMax="46" xr10:uidLastSave="{00000000-0000-0000-0000-000000000000}"/>
  <bookViews>
    <workbookView xWindow="-110" yWindow="-110" windowWidth="19420" windowHeight="10420" xr2:uid="{00000000-000D-0000-FFFF-FFFF00000000}"/>
  </bookViews>
  <sheets>
    <sheet name="Budget Template " sheetId="9" r:id="rId1"/>
    <sheet name="Data" sheetId="6" state="hidden" r:id="rId2"/>
    <sheet name="Current Budget" sheetId="12" state="hidden" r:id="rId3"/>
    <sheet name="Contract Justifications" sheetId="7" r:id="rId4"/>
    <sheet name="Sheet1" sheetId="8" state="hidden" r:id="rId5"/>
    <sheet name="Upload Template" sheetId="10" state="hidden" r:id="rId6"/>
  </sheets>
  <definedNames>
    <definedName name="OLE_LINK1" localSheetId="0">#REF!</definedName>
    <definedName name="OLE_LINK1" localSheetId="2">#REF!</definedName>
    <definedName name="OLE_LINK2" localSheetId="0">'Budget Template '!#REF!</definedName>
    <definedName name="OLE_LINK2" localSheetId="2">'Current Budget'!#REF!</definedName>
    <definedName name="_xlnm.Print_Area" localSheetId="0">'Budget Template '!$B$1:$I$510</definedName>
    <definedName name="_xlnm.Print_Area" localSheetId="3">'Contract Justifications'!$A$1:$L$184</definedName>
    <definedName name="_xlnm.Print_Area" localSheetId="2">'Current Budget'!$B$1:$H$527</definedName>
    <definedName name="_xlnm.Print_Titles" localSheetId="0">'Budget Template '!$1:$4</definedName>
    <definedName name="_xlnm.Print_Titles" localSheetId="3">'Contract Justifications'!$1:$4</definedName>
    <definedName name="_xlnm.Print_Titles" localSheetId="2">'Current Budget'!$1:$4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72" i="9" l="1"/>
  <c r="D75" i="9" l="1"/>
  <c r="F72" i="9"/>
  <c r="E69" i="9"/>
  <c r="F69" i="9" s="1"/>
  <c r="E66" i="9"/>
  <c r="F66" i="9" s="1"/>
  <c r="E63" i="9"/>
  <c r="F63" i="9" s="1"/>
  <c r="E60" i="9"/>
  <c r="F60" i="9" s="1"/>
  <c r="G60" i="9" s="1"/>
  <c r="E57" i="9"/>
  <c r="F57" i="9" s="1"/>
  <c r="E54" i="9"/>
  <c r="F54" i="9" s="1"/>
  <c r="H54" i="9" s="1"/>
  <c r="E51" i="9"/>
  <c r="F51" i="9" s="1"/>
  <c r="G72" i="9" l="1"/>
  <c r="H72" i="9"/>
  <c r="G69" i="9"/>
  <c r="H69" i="9"/>
  <c r="G66" i="9"/>
  <c r="H66" i="9"/>
  <c r="G63" i="9"/>
  <c r="H63" i="9"/>
  <c r="H60" i="9"/>
  <c r="H57" i="9"/>
  <c r="G57" i="9"/>
  <c r="G54" i="9"/>
  <c r="H51" i="9"/>
  <c r="G51" i="9"/>
  <c r="E48" i="9"/>
  <c r="F48" i="9" s="1"/>
  <c r="E45" i="9"/>
  <c r="F45" i="9" s="1"/>
  <c r="F42" i="9"/>
  <c r="H48" i="9" l="1"/>
  <c r="G48" i="9"/>
  <c r="H45" i="9"/>
  <c r="G45" i="9"/>
  <c r="H42" i="9"/>
  <c r="G42" i="9"/>
  <c r="H34" i="12"/>
  <c r="I255" i="12"/>
  <c r="I9" i="12"/>
  <c r="I10" i="12"/>
  <c r="I11" i="12"/>
  <c r="I12" i="12"/>
  <c r="I13" i="12"/>
  <c r="I14" i="12"/>
  <c r="I15" i="12"/>
  <c r="I16" i="12"/>
  <c r="I17" i="12"/>
  <c r="I18" i="12"/>
  <c r="I19" i="12"/>
  <c r="I20" i="12"/>
  <c r="I36" i="12"/>
  <c r="I43" i="12"/>
  <c r="I48" i="12"/>
  <c r="I53" i="12"/>
  <c r="I58" i="12"/>
  <c r="I63" i="12"/>
  <c r="I68" i="12"/>
  <c r="I73" i="12"/>
  <c r="I78" i="12"/>
  <c r="I83" i="12"/>
  <c r="I88" i="12"/>
  <c r="I96" i="12"/>
  <c r="I97" i="12"/>
  <c r="I98" i="12"/>
  <c r="I99" i="12"/>
  <c r="I100" i="12"/>
  <c r="I101" i="12"/>
  <c r="I102" i="12"/>
  <c r="I107" i="12"/>
  <c r="I108" i="12"/>
  <c r="I109" i="12"/>
  <c r="I110" i="12"/>
  <c r="I111" i="12"/>
  <c r="I112" i="12"/>
  <c r="I113" i="12"/>
  <c r="I118" i="12"/>
  <c r="I119" i="12"/>
  <c r="I120" i="12"/>
  <c r="I121" i="12"/>
  <c r="I122" i="12"/>
  <c r="I123" i="12"/>
  <c r="I124" i="12"/>
  <c r="I129" i="12"/>
  <c r="I130" i="12"/>
  <c r="I131" i="12"/>
  <c r="I132" i="12"/>
  <c r="I133" i="12"/>
  <c r="I134" i="12"/>
  <c r="I135" i="12"/>
  <c r="I140" i="12"/>
  <c r="I141" i="12"/>
  <c r="I142" i="12"/>
  <c r="I143" i="12"/>
  <c r="I144" i="12"/>
  <c r="I145" i="12"/>
  <c r="I146" i="12"/>
  <c r="I150" i="12"/>
  <c r="I151" i="12"/>
  <c r="I152" i="12"/>
  <c r="I153" i="12"/>
  <c r="I154" i="12"/>
  <c r="I155" i="12"/>
  <c r="I156" i="12"/>
  <c r="I161" i="12"/>
  <c r="I162" i="12"/>
  <c r="I163" i="12"/>
  <c r="I164" i="12"/>
  <c r="I165" i="12"/>
  <c r="I166" i="12"/>
  <c r="I167" i="12"/>
  <c r="I172" i="12"/>
  <c r="I173" i="12"/>
  <c r="I174" i="12"/>
  <c r="I175" i="12"/>
  <c r="I176" i="12"/>
  <c r="I177" i="12"/>
  <c r="I178" i="12"/>
  <c r="I183" i="12"/>
  <c r="I184" i="12"/>
  <c r="I185" i="12"/>
  <c r="I186" i="12"/>
  <c r="I187" i="12"/>
  <c r="I188" i="12"/>
  <c r="I189" i="12"/>
  <c r="I194" i="12"/>
  <c r="I195" i="12"/>
  <c r="I196" i="12"/>
  <c r="I197" i="12"/>
  <c r="I198" i="12"/>
  <c r="I199" i="12"/>
  <c r="I200" i="12"/>
  <c r="I206" i="12"/>
  <c r="I207" i="12"/>
  <c r="I208" i="12"/>
  <c r="I209" i="12"/>
  <c r="I210" i="12"/>
  <c r="I211" i="12"/>
  <c r="I212" i="12"/>
  <c r="I217" i="12"/>
  <c r="I218" i="12"/>
  <c r="I219" i="12"/>
  <c r="I220" i="12"/>
  <c r="I221" i="12"/>
  <c r="I222" i="12"/>
  <c r="I223" i="12"/>
  <c r="I228" i="12"/>
  <c r="I229" i="12"/>
  <c r="I230" i="12"/>
  <c r="I231" i="12"/>
  <c r="I232" i="12"/>
  <c r="I233" i="12"/>
  <c r="I234" i="12"/>
  <c r="I239" i="12"/>
  <c r="I240" i="12"/>
  <c r="I241" i="12"/>
  <c r="I242" i="12"/>
  <c r="I243" i="12"/>
  <c r="I244" i="12"/>
  <c r="I245" i="12"/>
  <c r="I249" i="12"/>
  <c r="I250" i="12"/>
  <c r="I251" i="12"/>
  <c r="I252" i="12"/>
  <c r="I253" i="12"/>
  <c r="I254" i="12"/>
  <c r="I260" i="12"/>
  <c r="I261" i="12"/>
  <c r="I262" i="12"/>
  <c r="I263" i="12"/>
  <c r="I264" i="12"/>
  <c r="I265" i="12"/>
  <c r="I266" i="12"/>
  <c r="I271" i="12"/>
  <c r="I272" i="12"/>
  <c r="I273" i="12"/>
  <c r="I274" i="12"/>
  <c r="I275" i="12"/>
  <c r="I276" i="12"/>
  <c r="I277" i="12"/>
  <c r="I282" i="12"/>
  <c r="I283" i="12"/>
  <c r="I284" i="12"/>
  <c r="I285" i="12"/>
  <c r="I286" i="12"/>
  <c r="I287" i="12"/>
  <c r="I288" i="12"/>
  <c r="I293" i="12"/>
  <c r="I294" i="12"/>
  <c r="I295" i="12"/>
  <c r="I296" i="12"/>
  <c r="I297" i="12"/>
  <c r="I298" i="12"/>
  <c r="I299" i="12"/>
  <c r="I304" i="12"/>
  <c r="I305" i="12"/>
  <c r="I306" i="12"/>
  <c r="I307" i="12"/>
  <c r="I308" i="12"/>
  <c r="I309" i="12"/>
  <c r="I310" i="12"/>
  <c r="I336" i="12"/>
  <c r="I337" i="12"/>
  <c r="I338" i="12"/>
  <c r="I339" i="12"/>
  <c r="I340" i="12"/>
  <c r="I341" i="12"/>
  <c r="I342" i="12"/>
  <c r="I346" i="12"/>
  <c r="I347" i="12"/>
  <c r="I348" i="12"/>
  <c r="I349" i="12"/>
  <c r="I350" i="12"/>
  <c r="I351" i="12"/>
  <c r="I352" i="12"/>
  <c r="I353" i="12"/>
  <c r="I357" i="12"/>
  <c r="I358" i="12"/>
  <c r="I359" i="12"/>
  <c r="I360" i="12"/>
  <c r="I361" i="12"/>
  <c r="I362" i="12"/>
  <c r="I363" i="12"/>
  <c r="I368" i="12"/>
  <c r="I369" i="12"/>
  <c r="I370" i="12"/>
  <c r="I371" i="12"/>
  <c r="I372" i="12"/>
  <c r="I373" i="12"/>
  <c r="I374" i="12"/>
  <c r="I378" i="12"/>
  <c r="I379" i="12"/>
  <c r="I380" i="12"/>
  <c r="I381" i="12"/>
  <c r="I382" i="12"/>
  <c r="I383" i="12"/>
  <c r="I384" i="12"/>
  <c r="I389" i="12"/>
  <c r="I390" i="12"/>
  <c r="I391" i="12"/>
  <c r="I392" i="12"/>
  <c r="I393" i="12"/>
  <c r="I394" i="12"/>
  <c r="I395" i="12"/>
  <c r="I400" i="12"/>
  <c r="I401" i="12"/>
  <c r="I402" i="12"/>
  <c r="I403" i="12"/>
  <c r="I404" i="12"/>
  <c r="I405" i="12"/>
  <c r="I406" i="12"/>
  <c r="I411" i="12"/>
  <c r="I412" i="12"/>
  <c r="I413" i="12"/>
  <c r="I414" i="12"/>
  <c r="I415" i="12"/>
  <c r="I416" i="12"/>
  <c r="I417" i="12"/>
  <c r="I422" i="12"/>
  <c r="I423" i="12"/>
  <c r="I424" i="12"/>
  <c r="I425" i="12"/>
  <c r="I426" i="12"/>
  <c r="I427" i="12"/>
  <c r="I428" i="12"/>
  <c r="I433" i="12"/>
  <c r="I434" i="12"/>
  <c r="I435" i="12"/>
  <c r="I436" i="12"/>
  <c r="I437" i="12"/>
  <c r="I438" i="12"/>
  <c r="I439" i="12"/>
  <c r="I465" i="12"/>
  <c r="I466" i="12"/>
  <c r="I467" i="12"/>
  <c r="I468" i="12"/>
  <c r="I469" i="12"/>
  <c r="I470" i="12"/>
  <c r="I471" i="12"/>
  <c r="I472" i="12"/>
  <c r="I473" i="12"/>
  <c r="I474" i="12"/>
  <c r="I475" i="12"/>
  <c r="I490" i="12"/>
  <c r="I491" i="12"/>
  <c r="I492" i="12"/>
  <c r="I493" i="12"/>
  <c r="I494" i="12"/>
  <c r="I495" i="12"/>
  <c r="I496" i="12"/>
  <c r="I497" i="12"/>
  <c r="I498" i="12"/>
  <c r="I499" i="12"/>
  <c r="I500" i="12"/>
  <c r="I501" i="12"/>
  <c r="I502" i="12"/>
  <c r="I503" i="12"/>
  <c r="I504" i="12"/>
  <c r="I505" i="12"/>
  <c r="B1" i="12"/>
  <c r="B2" i="12"/>
  <c r="C2" i="12"/>
  <c r="D2" i="12"/>
  <c r="B3" i="12"/>
  <c r="C3" i="12"/>
  <c r="D3" i="12"/>
  <c r="B4" i="12"/>
  <c r="C4" i="12"/>
  <c r="H5" i="12"/>
  <c r="B6" i="12"/>
  <c r="C7" i="12"/>
  <c r="D7" i="12"/>
  <c r="E7" i="12"/>
  <c r="F7" i="12"/>
  <c r="B8" i="12"/>
  <c r="C8" i="12"/>
  <c r="D8" i="12"/>
  <c r="E8" i="12"/>
  <c r="F8" i="12"/>
  <c r="B9" i="12"/>
  <c r="C9" i="12"/>
  <c r="D9" i="12"/>
  <c r="B10" i="12"/>
  <c r="C10" i="12"/>
  <c r="D10" i="12"/>
  <c r="B11" i="12"/>
  <c r="C11" i="12"/>
  <c r="D11" i="12"/>
  <c r="B12" i="12"/>
  <c r="C12" i="12"/>
  <c r="D12" i="12"/>
  <c r="B13" i="12"/>
  <c r="C13" i="12"/>
  <c r="D13" i="12"/>
  <c r="B14" i="12"/>
  <c r="C14" i="12"/>
  <c r="D14" i="12"/>
  <c r="B15" i="12"/>
  <c r="C15" i="12"/>
  <c r="D15" i="12"/>
  <c r="B16" i="12"/>
  <c r="C16" i="12"/>
  <c r="D16" i="12"/>
  <c r="B17" i="12"/>
  <c r="C17" i="12"/>
  <c r="D17" i="12"/>
  <c r="B18" i="12"/>
  <c r="C18" i="12"/>
  <c r="D18" i="12"/>
  <c r="B19" i="12"/>
  <c r="C19" i="12"/>
  <c r="D19" i="12"/>
  <c r="B20" i="12"/>
  <c r="B21" i="12"/>
  <c r="B22" i="12"/>
  <c r="B23" i="12"/>
  <c r="B24" i="12"/>
  <c r="B25" i="12"/>
  <c r="B26" i="12"/>
  <c r="B27" i="12"/>
  <c r="B28" i="12"/>
  <c r="B29" i="12"/>
  <c r="B30" i="12"/>
  <c r="B31" i="12"/>
  <c r="B32" i="12"/>
  <c r="B34" i="12"/>
  <c r="B35" i="12"/>
  <c r="C35" i="12"/>
  <c r="D35" i="12"/>
  <c r="B36" i="12"/>
  <c r="D36" i="12"/>
  <c r="B37" i="12"/>
  <c r="B39" i="12"/>
  <c r="B40" i="12"/>
  <c r="F40" i="12"/>
  <c r="B41" i="12"/>
  <c r="C41" i="12"/>
  <c r="D41" i="12"/>
  <c r="E41" i="12"/>
  <c r="F41" i="12"/>
  <c r="B42" i="12"/>
  <c r="C42" i="12"/>
  <c r="D42" i="12"/>
  <c r="E42" i="12"/>
  <c r="F42" i="12"/>
  <c r="B43" i="12"/>
  <c r="C43" i="12"/>
  <c r="D43" i="12"/>
  <c r="B44" i="12"/>
  <c r="B45" i="12"/>
  <c r="C46" i="12"/>
  <c r="D46" i="12"/>
  <c r="E46" i="12"/>
  <c r="F46" i="12"/>
  <c r="C47" i="12"/>
  <c r="D47" i="12"/>
  <c r="E47" i="12"/>
  <c r="F47" i="12"/>
  <c r="B48" i="12"/>
  <c r="C48" i="12"/>
  <c r="D48" i="12"/>
  <c r="B49" i="12"/>
  <c r="B50" i="12"/>
  <c r="C51" i="12"/>
  <c r="D51" i="12"/>
  <c r="E51" i="12"/>
  <c r="F51" i="12"/>
  <c r="C52" i="12"/>
  <c r="D52" i="12"/>
  <c r="E52" i="12"/>
  <c r="F52" i="12"/>
  <c r="B53" i="12"/>
  <c r="C53" i="12"/>
  <c r="D53" i="12"/>
  <c r="B54" i="12"/>
  <c r="B55" i="12"/>
  <c r="C56" i="12"/>
  <c r="D56" i="12"/>
  <c r="E56" i="12"/>
  <c r="F56" i="12"/>
  <c r="C57" i="12"/>
  <c r="D57" i="12"/>
  <c r="E57" i="12"/>
  <c r="F57" i="12"/>
  <c r="B58" i="12"/>
  <c r="C58" i="12"/>
  <c r="D58" i="12"/>
  <c r="B59" i="12"/>
  <c r="B60" i="12"/>
  <c r="C61" i="12"/>
  <c r="D61" i="12"/>
  <c r="E61" i="12"/>
  <c r="F61" i="12"/>
  <c r="C62" i="12"/>
  <c r="D62" i="12"/>
  <c r="E62" i="12"/>
  <c r="F62" i="12"/>
  <c r="B63" i="12"/>
  <c r="C63" i="12"/>
  <c r="D63" i="12"/>
  <c r="B64" i="12"/>
  <c r="B65" i="12"/>
  <c r="B66" i="12"/>
  <c r="C66" i="12"/>
  <c r="D66" i="12"/>
  <c r="E66" i="12"/>
  <c r="F66" i="12"/>
  <c r="B67" i="12"/>
  <c r="C67" i="12"/>
  <c r="D67" i="12"/>
  <c r="E67" i="12"/>
  <c r="F67" i="12"/>
  <c r="B68" i="12"/>
  <c r="C68" i="12"/>
  <c r="D68" i="12"/>
  <c r="B69" i="12"/>
  <c r="B70" i="12"/>
  <c r="C71" i="12"/>
  <c r="D71" i="12"/>
  <c r="E71" i="12"/>
  <c r="F71" i="12"/>
  <c r="C72" i="12"/>
  <c r="D72" i="12"/>
  <c r="E72" i="12"/>
  <c r="F72" i="12"/>
  <c r="B73" i="12"/>
  <c r="C73" i="12"/>
  <c r="D73" i="12"/>
  <c r="B74" i="12"/>
  <c r="B75" i="12"/>
  <c r="C76" i="12"/>
  <c r="D76" i="12"/>
  <c r="E76" i="12"/>
  <c r="F76" i="12"/>
  <c r="C77" i="12"/>
  <c r="D77" i="12"/>
  <c r="E77" i="12"/>
  <c r="F77" i="12"/>
  <c r="B78" i="12"/>
  <c r="C78" i="12"/>
  <c r="D78" i="12"/>
  <c r="B79" i="12"/>
  <c r="B80" i="12"/>
  <c r="C81" i="12"/>
  <c r="D81" i="12"/>
  <c r="E81" i="12"/>
  <c r="F81" i="12"/>
  <c r="C82" i="12"/>
  <c r="D82" i="12"/>
  <c r="E82" i="12"/>
  <c r="F82" i="12"/>
  <c r="B83" i="12"/>
  <c r="C83" i="12"/>
  <c r="D83" i="12"/>
  <c r="B84" i="12"/>
  <c r="B85" i="12"/>
  <c r="C86" i="12"/>
  <c r="D86" i="12"/>
  <c r="E86" i="12"/>
  <c r="F86" i="12"/>
  <c r="C87" i="12"/>
  <c r="D87" i="12"/>
  <c r="E87" i="12"/>
  <c r="F87" i="12"/>
  <c r="B88" i="12"/>
  <c r="C88" i="12"/>
  <c r="D88" i="12"/>
  <c r="B89" i="12"/>
  <c r="B90" i="12"/>
  <c r="B91" i="12"/>
  <c r="D91" i="12"/>
  <c r="E91" i="12"/>
  <c r="B92" i="12"/>
  <c r="C92" i="12"/>
  <c r="B93" i="12"/>
  <c r="C93" i="12"/>
  <c r="D93" i="12"/>
  <c r="B94" i="12"/>
  <c r="B95" i="12"/>
  <c r="C95" i="12"/>
  <c r="D95" i="12"/>
  <c r="E95" i="12"/>
  <c r="F95" i="12"/>
  <c r="G95" i="12"/>
  <c r="B96" i="12"/>
  <c r="C96" i="12"/>
  <c r="D96" i="12"/>
  <c r="E96" i="12"/>
  <c r="F96" i="12"/>
  <c r="B97" i="12"/>
  <c r="C97" i="12"/>
  <c r="D97" i="12"/>
  <c r="E97" i="12"/>
  <c r="F97" i="12"/>
  <c r="B98" i="12"/>
  <c r="C98" i="12"/>
  <c r="D98" i="12"/>
  <c r="E98" i="12"/>
  <c r="F98" i="12"/>
  <c r="B99" i="12"/>
  <c r="C99" i="12"/>
  <c r="D99" i="12"/>
  <c r="E99" i="12"/>
  <c r="F99" i="12"/>
  <c r="B100" i="12"/>
  <c r="C100" i="12"/>
  <c r="D100" i="12"/>
  <c r="E100" i="12"/>
  <c r="F100" i="12"/>
  <c r="B101" i="12"/>
  <c r="C101" i="12"/>
  <c r="D101" i="12"/>
  <c r="E101" i="12"/>
  <c r="F101" i="12"/>
  <c r="B102" i="12"/>
  <c r="C102" i="12"/>
  <c r="D102" i="12"/>
  <c r="E102" i="12"/>
  <c r="F102" i="12"/>
  <c r="B103" i="12"/>
  <c r="B104" i="12"/>
  <c r="B106" i="12"/>
  <c r="C106" i="12"/>
  <c r="D106" i="12"/>
  <c r="E106" i="12"/>
  <c r="F106" i="12"/>
  <c r="G106" i="12"/>
  <c r="B107" i="12"/>
  <c r="C107" i="12"/>
  <c r="D107" i="12"/>
  <c r="E107" i="12"/>
  <c r="F107" i="12"/>
  <c r="B108" i="12"/>
  <c r="C108" i="12"/>
  <c r="D108" i="12"/>
  <c r="E108" i="12"/>
  <c r="F108" i="12"/>
  <c r="B109" i="12"/>
  <c r="C109" i="12"/>
  <c r="D109" i="12"/>
  <c r="E109" i="12"/>
  <c r="F109" i="12"/>
  <c r="B110" i="12"/>
  <c r="C110" i="12"/>
  <c r="D110" i="12"/>
  <c r="E110" i="12"/>
  <c r="F110" i="12"/>
  <c r="B111" i="12"/>
  <c r="C111" i="12"/>
  <c r="D111" i="12"/>
  <c r="E111" i="12"/>
  <c r="F111" i="12"/>
  <c r="B112" i="12"/>
  <c r="C112" i="12"/>
  <c r="D112" i="12"/>
  <c r="E112" i="12"/>
  <c r="F112" i="12"/>
  <c r="B113" i="12"/>
  <c r="C113" i="12"/>
  <c r="B114" i="12"/>
  <c r="B115" i="12"/>
  <c r="B117" i="12"/>
  <c r="C117" i="12"/>
  <c r="D117" i="12"/>
  <c r="E117" i="12"/>
  <c r="F117" i="12"/>
  <c r="G117" i="12"/>
  <c r="B118" i="12"/>
  <c r="C118" i="12"/>
  <c r="D118" i="12"/>
  <c r="E118" i="12"/>
  <c r="F118" i="12"/>
  <c r="B119" i="12"/>
  <c r="C119" i="12"/>
  <c r="D119" i="12"/>
  <c r="E119" i="12"/>
  <c r="F119" i="12"/>
  <c r="B120" i="12"/>
  <c r="C120" i="12"/>
  <c r="D120" i="12"/>
  <c r="E120" i="12"/>
  <c r="F120" i="12"/>
  <c r="B121" i="12"/>
  <c r="C121" i="12"/>
  <c r="D121" i="12"/>
  <c r="E121" i="12"/>
  <c r="F121" i="12"/>
  <c r="B122" i="12"/>
  <c r="C122" i="12"/>
  <c r="D122" i="12"/>
  <c r="E122" i="12"/>
  <c r="F122" i="12"/>
  <c r="B123" i="12"/>
  <c r="C123" i="12"/>
  <c r="D123" i="12"/>
  <c r="E123" i="12"/>
  <c r="F123" i="12"/>
  <c r="B124" i="12"/>
  <c r="C124" i="12"/>
  <c r="B125" i="12"/>
  <c r="B126" i="12"/>
  <c r="B128" i="12"/>
  <c r="C128" i="12"/>
  <c r="D128" i="12"/>
  <c r="E128" i="12"/>
  <c r="F128" i="12"/>
  <c r="G128" i="12"/>
  <c r="B129" i="12"/>
  <c r="C129" i="12"/>
  <c r="D129" i="12"/>
  <c r="E129" i="12"/>
  <c r="F129" i="12"/>
  <c r="B130" i="12"/>
  <c r="C130" i="12"/>
  <c r="D130" i="12"/>
  <c r="E130" i="12"/>
  <c r="F130" i="12"/>
  <c r="B131" i="12"/>
  <c r="C131" i="12"/>
  <c r="D131" i="12"/>
  <c r="E131" i="12"/>
  <c r="F131" i="12"/>
  <c r="B132" i="12"/>
  <c r="C132" i="12"/>
  <c r="D132" i="12"/>
  <c r="E132" i="12"/>
  <c r="F132" i="12"/>
  <c r="B133" i="12"/>
  <c r="C133" i="12"/>
  <c r="D133" i="12"/>
  <c r="E133" i="12"/>
  <c r="F133" i="12"/>
  <c r="B134" i="12"/>
  <c r="C134" i="12"/>
  <c r="D134" i="12"/>
  <c r="E134" i="12"/>
  <c r="F134" i="12"/>
  <c r="B135" i="12"/>
  <c r="C135" i="12"/>
  <c r="B136" i="12"/>
  <c r="B137" i="12"/>
  <c r="B139" i="12"/>
  <c r="C139" i="12"/>
  <c r="D139" i="12"/>
  <c r="E139" i="12"/>
  <c r="F139" i="12"/>
  <c r="G139" i="12"/>
  <c r="B140" i="12"/>
  <c r="C140" i="12"/>
  <c r="D140" i="12"/>
  <c r="E140" i="12"/>
  <c r="F140" i="12"/>
  <c r="B141" i="12"/>
  <c r="C141" i="12"/>
  <c r="D141" i="12"/>
  <c r="E141" i="12"/>
  <c r="F141" i="12"/>
  <c r="B142" i="12"/>
  <c r="C142" i="12"/>
  <c r="D142" i="12"/>
  <c r="E142" i="12"/>
  <c r="F142" i="12"/>
  <c r="B143" i="12"/>
  <c r="C143" i="12"/>
  <c r="D143" i="12"/>
  <c r="E143" i="12"/>
  <c r="F143" i="12"/>
  <c r="B144" i="12"/>
  <c r="C144" i="12"/>
  <c r="D144" i="12"/>
  <c r="E144" i="12"/>
  <c r="F144" i="12"/>
  <c r="B145" i="12"/>
  <c r="C145" i="12"/>
  <c r="D145" i="12"/>
  <c r="E145" i="12"/>
  <c r="F145" i="12"/>
  <c r="B146" i="12"/>
  <c r="C146" i="12"/>
  <c r="B147" i="12"/>
  <c r="B148" i="12"/>
  <c r="B149" i="12"/>
  <c r="C149" i="12"/>
  <c r="D149" i="12"/>
  <c r="E149" i="12"/>
  <c r="F149" i="12"/>
  <c r="G149" i="12"/>
  <c r="B150" i="12"/>
  <c r="C150" i="12"/>
  <c r="D150" i="12"/>
  <c r="E150" i="12"/>
  <c r="F150" i="12"/>
  <c r="B151" i="12"/>
  <c r="C151" i="12"/>
  <c r="D151" i="12"/>
  <c r="E151" i="12"/>
  <c r="F151" i="12"/>
  <c r="B152" i="12"/>
  <c r="C152" i="12"/>
  <c r="D152" i="12"/>
  <c r="E152" i="12"/>
  <c r="F152" i="12"/>
  <c r="B153" i="12"/>
  <c r="C153" i="12"/>
  <c r="D153" i="12"/>
  <c r="E153" i="12"/>
  <c r="F153" i="12"/>
  <c r="B154" i="12"/>
  <c r="C154" i="12"/>
  <c r="D154" i="12"/>
  <c r="E154" i="12"/>
  <c r="F154" i="12"/>
  <c r="B155" i="12"/>
  <c r="C155" i="12"/>
  <c r="D155" i="12"/>
  <c r="E155" i="12"/>
  <c r="F155" i="12"/>
  <c r="B156" i="12"/>
  <c r="B157" i="12"/>
  <c r="B158" i="12"/>
  <c r="B159" i="12"/>
  <c r="B160" i="12"/>
  <c r="C160" i="12"/>
  <c r="D160" i="12"/>
  <c r="E160" i="12"/>
  <c r="F160" i="12"/>
  <c r="G160" i="12"/>
  <c r="B161" i="12"/>
  <c r="C161" i="12"/>
  <c r="D161" i="12"/>
  <c r="E161" i="12"/>
  <c r="F161" i="12"/>
  <c r="B162" i="12"/>
  <c r="C162" i="12"/>
  <c r="D162" i="12"/>
  <c r="E162" i="12"/>
  <c r="F162" i="12"/>
  <c r="B163" i="12"/>
  <c r="C163" i="12"/>
  <c r="D163" i="12"/>
  <c r="E163" i="12"/>
  <c r="F163" i="12"/>
  <c r="B164" i="12"/>
  <c r="C164" i="12"/>
  <c r="D164" i="12"/>
  <c r="E164" i="12"/>
  <c r="F164" i="12"/>
  <c r="B165" i="12"/>
  <c r="C165" i="12"/>
  <c r="D165" i="12"/>
  <c r="E165" i="12"/>
  <c r="F165" i="12"/>
  <c r="B166" i="12"/>
  <c r="C166" i="12"/>
  <c r="D166" i="12"/>
  <c r="E166" i="12"/>
  <c r="F166" i="12"/>
  <c r="B167" i="12"/>
  <c r="C167" i="12"/>
  <c r="B168" i="12"/>
  <c r="B169" i="12"/>
  <c r="B171" i="12"/>
  <c r="C171" i="12"/>
  <c r="D171" i="12"/>
  <c r="E171" i="12"/>
  <c r="F171" i="12"/>
  <c r="G171" i="12"/>
  <c r="B172" i="12"/>
  <c r="C172" i="12"/>
  <c r="D172" i="12"/>
  <c r="E172" i="12"/>
  <c r="F172" i="12"/>
  <c r="B173" i="12"/>
  <c r="C173" i="12"/>
  <c r="D173" i="12"/>
  <c r="E173" i="12"/>
  <c r="F173" i="12"/>
  <c r="B174" i="12"/>
  <c r="C174" i="12"/>
  <c r="D174" i="12"/>
  <c r="E174" i="12"/>
  <c r="F174" i="12"/>
  <c r="B175" i="12"/>
  <c r="C175" i="12"/>
  <c r="D175" i="12"/>
  <c r="E175" i="12"/>
  <c r="F175" i="12"/>
  <c r="B176" i="12"/>
  <c r="C176" i="12"/>
  <c r="D176" i="12"/>
  <c r="E176" i="12"/>
  <c r="F176" i="12"/>
  <c r="B177" i="12"/>
  <c r="C177" i="12"/>
  <c r="D177" i="12"/>
  <c r="E177" i="12"/>
  <c r="F177" i="12"/>
  <c r="B178" i="12"/>
  <c r="C178" i="12"/>
  <c r="B179" i="12"/>
  <c r="B180" i="12"/>
  <c r="B182" i="12"/>
  <c r="C182" i="12"/>
  <c r="D182" i="12"/>
  <c r="E182" i="12"/>
  <c r="F182" i="12"/>
  <c r="G182" i="12"/>
  <c r="B183" i="12"/>
  <c r="C183" i="12"/>
  <c r="D183" i="12"/>
  <c r="E183" i="12"/>
  <c r="F183" i="12"/>
  <c r="B184" i="12"/>
  <c r="C184" i="12"/>
  <c r="D184" i="12"/>
  <c r="E184" i="12"/>
  <c r="F184" i="12"/>
  <c r="B185" i="12"/>
  <c r="C185" i="12"/>
  <c r="D185" i="12"/>
  <c r="E185" i="12"/>
  <c r="F185" i="12"/>
  <c r="B186" i="12"/>
  <c r="C186" i="12"/>
  <c r="D186" i="12"/>
  <c r="E186" i="12"/>
  <c r="F186" i="12"/>
  <c r="B187" i="12"/>
  <c r="C187" i="12"/>
  <c r="D187" i="12"/>
  <c r="E187" i="12"/>
  <c r="F187" i="12"/>
  <c r="B188" i="12"/>
  <c r="C188" i="12"/>
  <c r="D188" i="12"/>
  <c r="E188" i="12"/>
  <c r="F188" i="12"/>
  <c r="B189" i="12"/>
  <c r="C189" i="12"/>
  <c r="B190" i="12"/>
  <c r="B191" i="12"/>
  <c r="B193" i="12"/>
  <c r="C193" i="12"/>
  <c r="D193" i="12"/>
  <c r="E193" i="12"/>
  <c r="F193" i="12"/>
  <c r="G193" i="12"/>
  <c r="B194" i="12"/>
  <c r="C194" i="12"/>
  <c r="D194" i="12"/>
  <c r="E194" i="12"/>
  <c r="F194" i="12"/>
  <c r="B195" i="12"/>
  <c r="C195" i="12"/>
  <c r="D195" i="12"/>
  <c r="E195" i="12"/>
  <c r="F195" i="12"/>
  <c r="B196" i="12"/>
  <c r="C196" i="12"/>
  <c r="D196" i="12"/>
  <c r="E196" i="12"/>
  <c r="F196" i="12"/>
  <c r="B197" i="12"/>
  <c r="C197" i="12"/>
  <c r="D197" i="12"/>
  <c r="E197" i="12"/>
  <c r="F197" i="12"/>
  <c r="B198" i="12"/>
  <c r="C198" i="12"/>
  <c r="D198" i="12"/>
  <c r="E198" i="12"/>
  <c r="F198" i="12"/>
  <c r="B199" i="12"/>
  <c r="C199" i="12"/>
  <c r="D199" i="12"/>
  <c r="E199" i="12"/>
  <c r="F199" i="12"/>
  <c r="B200" i="12"/>
  <c r="C200" i="12"/>
  <c r="B201" i="12"/>
  <c r="B202" i="12"/>
  <c r="B204" i="12"/>
  <c r="B205" i="12"/>
  <c r="C205" i="12"/>
  <c r="D205" i="12"/>
  <c r="E205" i="12"/>
  <c r="F205" i="12"/>
  <c r="G205" i="12"/>
  <c r="B206" i="12"/>
  <c r="C206" i="12"/>
  <c r="D206" i="12"/>
  <c r="E206" i="12"/>
  <c r="F206" i="12"/>
  <c r="B207" i="12"/>
  <c r="C207" i="12"/>
  <c r="D207" i="12"/>
  <c r="E207" i="12"/>
  <c r="F207" i="12"/>
  <c r="B208" i="12"/>
  <c r="C208" i="12"/>
  <c r="D208" i="12"/>
  <c r="E208" i="12"/>
  <c r="F208" i="12"/>
  <c r="B209" i="12"/>
  <c r="C209" i="12"/>
  <c r="D209" i="12"/>
  <c r="E209" i="12"/>
  <c r="F209" i="12"/>
  <c r="B210" i="12"/>
  <c r="C210" i="12"/>
  <c r="D210" i="12"/>
  <c r="E210" i="12"/>
  <c r="F210" i="12"/>
  <c r="B211" i="12"/>
  <c r="C211" i="12"/>
  <c r="D211" i="12"/>
  <c r="E211" i="12"/>
  <c r="F211" i="12"/>
  <c r="B212" i="12"/>
  <c r="C212" i="12"/>
  <c r="B213" i="12"/>
  <c r="B214" i="12"/>
  <c r="B216" i="12"/>
  <c r="C216" i="12"/>
  <c r="D216" i="12"/>
  <c r="E216" i="12"/>
  <c r="F216" i="12"/>
  <c r="G216" i="12"/>
  <c r="B217" i="12"/>
  <c r="C217" i="12"/>
  <c r="D217" i="12"/>
  <c r="E217" i="12"/>
  <c r="F217" i="12"/>
  <c r="B218" i="12"/>
  <c r="C218" i="12"/>
  <c r="D218" i="12"/>
  <c r="E218" i="12"/>
  <c r="F218" i="12"/>
  <c r="B219" i="12"/>
  <c r="C219" i="12"/>
  <c r="D219" i="12"/>
  <c r="E219" i="12"/>
  <c r="F219" i="12"/>
  <c r="B220" i="12"/>
  <c r="C220" i="12"/>
  <c r="D220" i="12"/>
  <c r="E220" i="12"/>
  <c r="F220" i="12"/>
  <c r="B221" i="12"/>
  <c r="C221" i="12"/>
  <c r="D221" i="12"/>
  <c r="E221" i="12"/>
  <c r="F221" i="12"/>
  <c r="B222" i="12"/>
  <c r="C222" i="12"/>
  <c r="D222" i="12"/>
  <c r="E222" i="12"/>
  <c r="F222" i="12"/>
  <c r="B223" i="12"/>
  <c r="C223" i="12"/>
  <c r="D223" i="12"/>
  <c r="E223" i="12"/>
  <c r="F223" i="12"/>
  <c r="B224" i="12"/>
  <c r="B225" i="12"/>
  <c r="B226" i="12"/>
  <c r="B227" i="12"/>
  <c r="C227" i="12"/>
  <c r="D227" i="12"/>
  <c r="E227" i="12"/>
  <c r="F227" i="12"/>
  <c r="G227" i="12"/>
  <c r="B228" i="12"/>
  <c r="C228" i="12"/>
  <c r="D228" i="12"/>
  <c r="E228" i="12"/>
  <c r="F228" i="12"/>
  <c r="B229" i="12"/>
  <c r="C229" i="12"/>
  <c r="D229" i="12"/>
  <c r="E229" i="12"/>
  <c r="F229" i="12"/>
  <c r="B230" i="12"/>
  <c r="C230" i="12"/>
  <c r="D230" i="12"/>
  <c r="E230" i="12"/>
  <c r="F230" i="12"/>
  <c r="B231" i="12"/>
  <c r="C231" i="12"/>
  <c r="D231" i="12"/>
  <c r="E231" i="12"/>
  <c r="F231" i="12"/>
  <c r="B232" i="12"/>
  <c r="C232" i="12"/>
  <c r="D232" i="12"/>
  <c r="E232" i="12"/>
  <c r="F232" i="12"/>
  <c r="B233" i="12"/>
  <c r="C233" i="12"/>
  <c r="D233" i="12"/>
  <c r="E233" i="12"/>
  <c r="F233" i="12"/>
  <c r="B234" i="12"/>
  <c r="C234" i="12"/>
  <c r="B235" i="12"/>
  <c r="B236" i="12"/>
  <c r="B238" i="12"/>
  <c r="C238" i="12"/>
  <c r="D238" i="12"/>
  <c r="E238" i="12"/>
  <c r="F238" i="12"/>
  <c r="G238" i="12"/>
  <c r="B239" i="12"/>
  <c r="C239" i="12"/>
  <c r="D239" i="12"/>
  <c r="E239" i="12"/>
  <c r="F239" i="12"/>
  <c r="B240" i="12"/>
  <c r="C240" i="12"/>
  <c r="D240" i="12"/>
  <c r="E240" i="12"/>
  <c r="F240" i="12"/>
  <c r="B241" i="12"/>
  <c r="C241" i="12"/>
  <c r="D241" i="12"/>
  <c r="E241" i="12"/>
  <c r="F241" i="12"/>
  <c r="B242" i="12"/>
  <c r="C242" i="12"/>
  <c r="D242" i="12"/>
  <c r="E242" i="12"/>
  <c r="F242" i="12"/>
  <c r="B243" i="12"/>
  <c r="C243" i="12"/>
  <c r="D243" i="12"/>
  <c r="E243" i="12"/>
  <c r="F243" i="12"/>
  <c r="B244" i="12"/>
  <c r="C244" i="12"/>
  <c r="D244" i="12"/>
  <c r="E244" i="12"/>
  <c r="F244" i="12"/>
  <c r="B245" i="12"/>
  <c r="C245" i="12"/>
  <c r="D245" i="12"/>
  <c r="E245" i="12"/>
  <c r="F245" i="12"/>
  <c r="B246" i="12"/>
  <c r="B247" i="12"/>
  <c r="B248" i="12"/>
  <c r="C248" i="12"/>
  <c r="D248" i="12"/>
  <c r="E248" i="12"/>
  <c r="F248" i="12"/>
  <c r="G248" i="12"/>
  <c r="B249" i="12"/>
  <c r="C249" i="12"/>
  <c r="D249" i="12"/>
  <c r="E249" i="12"/>
  <c r="F249" i="12"/>
  <c r="B250" i="12"/>
  <c r="C250" i="12"/>
  <c r="D250" i="12"/>
  <c r="E250" i="12"/>
  <c r="F250" i="12"/>
  <c r="B251" i="12"/>
  <c r="C251" i="12"/>
  <c r="D251" i="12"/>
  <c r="E251" i="12"/>
  <c r="F251" i="12"/>
  <c r="B252" i="12"/>
  <c r="C252" i="12"/>
  <c r="D252" i="12"/>
  <c r="E252" i="12"/>
  <c r="F252" i="12"/>
  <c r="B253" i="12"/>
  <c r="C253" i="12"/>
  <c r="D253" i="12"/>
  <c r="E253" i="12"/>
  <c r="F253" i="12"/>
  <c r="B254" i="12"/>
  <c r="C254" i="12"/>
  <c r="D254" i="12"/>
  <c r="E254" i="12"/>
  <c r="F254" i="12"/>
  <c r="B255" i="12"/>
  <c r="C255" i="12"/>
  <c r="B256" i="12"/>
  <c r="B257" i="12"/>
  <c r="B259" i="12"/>
  <c r="C259" i="12"/>
  <c r="D259" i="12"/>
  <c r="E259" i="12"/>
  <c r="F259" i="12"/>
  <c r="G259" i="12"/>
  <c r="B260" i="12"/>
  <c r="C260" i="12"/>
  <c r="D260" i="12"/>
  <c r="E260" i="12"/>
  <c r="F260" i="12"/>
  <c r="B261" i="12"/>
  <c r="C261" i="12"/>
  <c r="D261" i="12"/>
  <c r="E261" i="12"/>
  <c r="F261" i="12"/>
  <c r="B262" i="12"/>
  <c r="C262" i="12"/>
  <c r="D262" i="12"/>
  <c r="E262" i="12"/>
  <c r="F262" i="12"/>
  <c r="B263" i="12"/>
  <c r="C263" i="12"/>
  <c r="D263" i="12"/>
  <c r="E263" i="12"/>
  <c r="F263" i="12"/>
  <c r="B264" i="12"/>
  <c r="C264" i="12"/>
  <c r="D264" i="12"/>
  <c r="E264" i="12"/>
  <c r="F264" i="12"/>
  <c r="B265" i="12"/>
  <c r="C265" i="12"/>
  <c r="D265" i="12"/>
  <c r="E265" i="12"/>
  <c r="F265" i="12"/>
  <c r="B266" i="12"/>
  <c r="C266" i="12"/>
  <c r="B267" i="12"/>
  <c r="B268" i="12"/>
  <c r="B270" i="12"/>
  <c r="C270" i="12"/>
  <c r="D270" i="12"/>
  <c r="E270" i="12"/>
  <c r="F270" i="12"/>
  <c r="G270" i="12"/>
  <c r="B271" i="12"/>
  <c r="C271" i="12"/>
  <c r="D271" i="12"/>
  <c r="E271" i="12"/>
  <c r="F271" i="12"/>
  <c r="B272" i="12"/>
  <c r="C272" i="12"/>
  <c r="D272" i="12"/>
  <c r="E272" i="12"/>
  <c r="F272" i="12"/>
  <c r="B273" i="12"/>
  <c r="C273" i="12"/>
  <c r="D273" i="12"/>
  <c r="E273" i="12"/>
  <c r="F273" i="12"/>
  <c r="B274" i="12"/>
  <c r="C274" i="12"/>
  <c r="D274" i="12"/>
  <c r="E274" i="12"/>
  <c r="F274" i="12"/>
  <c r="B275" i="12"/>
  <c r="C275" i="12"/>
  <c r="D275" i="12"/>
  <c r="E275" i="12"/>
  <c r="F275" i="12"/>
  <c r="B276" i="12"/>
  <c r="C276" i="12"/>
  <c r="D276" i="12"/>
  <c r="E276" i="12"/>
  <c r="F276" i="12"/>
  <c r="B277" i="12"/>
  <c r="C277" i="12"/>
  <c r="D277" i="12"/>
  <c r="E277" i="12"/>
  <c r="F277" i="12"/>
  <c r="B278" i="12"/>
  <c r="B279" i="12"/>
  <c r="B281" i="12"/>
  <c r="C281" i="12"/>
  <c r="D281" i="12"/>
  <c r="E281" i="12"/>
  <c r="F281" i="12"/>
  <c r="G281" i="12"/>
  <c r="B282" i="12"/>
  <c r="C282" i="12"/>
  <c r="D282" i="12"/>
  <c r="E282" i="12"/>
  <c r="F282" i="12"/>
  <c r="B283" i="12"/>
  <c r="C283" i="12"/>
  <c r="D283" i="12"/>
  <c r="E283" i="12"/>
  <c r="F283" i="12"/>
  <c r="B284" i="12"/>
  <c r="C284" i="12"/>
  <c r="D284" i="12"/>
  <c r="E284" i="12"/>
  <c r="F284" i="12"/>
  <c r="B285" i="12"/>
  <c r="C285" i="12"/>
  <c r="D285" i="12"/>
  <c r="E285" i="12"/>
  <c r="F285" i="12"/>
  <c r="B286" i="12"/>
  <c r="C286" i="12"/>
  <c r="D286" i="12"/>
  <c r="E286" i="12"/>
  <c r="F286" i="12"/>
  <c r="B287" i="12"/>
  <c r="C287" i="12"/>
  <c r="D287" i="12"/>
  <c r="E287" i="12"/>
  <c r="F287" i="12"/>
  <c r="B288" i="12"/>
  <c r="C288" i="12"/>
  <c r="B289" i="12"/>
  <c r="B290" i="12"/>
  <c r="B292" i="12"/>
  <c r="C292" i="12"/>
  <c r="D292" i="12"/>
  <c r="E292" i="12"/>
  <c r="F292" i="12"/>
  <c r="G292" i="12"/>
  <c r="B293" i="12"/>
  <c r="C293" i="12"/>
  <c r="D293" i="12"/>
  <c r="E293" i="12"/>
  <c r="F293" i="12"/>
  <c r="B294" i="12"/>
  <c r="C294" i="12"/>
  <c r="D294" i="12"/>
  <c r="E294" i="12"/>
  <c r="F294" i="12"/>
  <c r="B295" i="12"/>
  <c r="C295" i="12"/>
  <c r="D295" i="12"/>
  <c r="E295" i="12"/>
  <c r="F295" i="12"/>
  <c r="B296" i="12"/>
  <c r="C296" i="12"/>
  <c r="D296" i="12"/>
  <c r="E296" i="12"/>
  <c r="F296" i="12"/>
  <c r="B297" i="12"/>
  <c r="C297" i="12"/>
  <c r="D297" i="12"/>
  <c r="E297" i="12"/>
  <c r="F297" i="12"/>
  <c r="B298" i="12"/>
  <c r="C298" i="12"/>
  <c r="D298" i="12"/>
  <c r="E298" i="12"/>
  <c r="F298" i="12"/>
  <c r="B299" i="12"/>
  <c r="C299" i="12"/>
  <c r="D299" i="12"/>
  <c r="E299" i="12"/>
  <c r="F299" i="12"/>
  <c r="B300" i="12"/>
  <c r="B301" i="12"/>
  <c r="B302" i="12"/>
  <c r="B303" i="12"/>
  <c r="C303" i="12"/>
  <c r="D303" i="12"/>
  <c r="E303" i="12"/>
  <c r="F303" i="12"/>
  <c r="G303" i="12"/>
  <c r="B304" i="12"/>
  <c r="C304" i="12"/>
  <c r="D304" i="12"/>
  <c r="E304" i="12"/>
  <c r="F304" i="12"/>
  <c r="B305" i="12"/>
  <c r="C305" i="12"/>
  <c r="D305" i="12"/>
  <c r="E305" i="12"/>
  <c r="F305" i="12"/>
  <c r="B306" i="12"/>
  <c r="C306" i="12"/>
  <c r="D306" i="12"/>
  <c r="E306" i="12"/>
  <c r="F306" i="12"/>
  <c r="B307" i="12"/>
  <c r="C307" i="12"/>
  <c r="D307" i="12"/>
  <c r="E307" i="12"/>
  <c r="F307" i="12"/>
  <c r="B308" i="12"/>
  <c r="C308" i="12"/>
  <c r="D308" i="12"/>
  <c r="E308" i="12"/>
  <c r="F308" i="12"/>
  <c r="B309" i="12"/>
  <c r="C309" i="12"/>
  <c r="D309" i="12"/>
  <c r="E309" i="12"/>
  <c r="F309" i="12"/>
  <c r="B310" i="12"/>
  <c r="C310" i="12"/>
  <c r="B311" i="12"/>
  <c r="B312" i="12"/>
  <c r="B313" i="12"/>
  <c r="B314" i="12"/>
  <c r="B315" i="12"/>
  <c r="C315" i="12"/>
  <c r="D315" i="12"/>
  <c r="E315" i="12"/>
  <c r="B316" i="12"/>
  <c r="C316" i="12"/>
  <c r="D316" i="12"/>
  <c r="B317" i="12"/>
  <c r="C317" i="12"/>
  <c r="D317" i="12"/>
  <c r="B318" i="12"/>
  <c r="C318" i="12"/>
  <c r="D318" i="12"/>
  <c r="B319" i="12"/>
  <c r="C319" i="12"/>
  <c r="D319" i="12"/>
  <c r="B320" i="12"/>
  <c r="C320" i="12"/>
  <c r="D320" i="12"/>
  <c r="B321" i="12"/>
  <c r="B322" i="12"/>
  <c r="B323" i="12"/>
  <c r="B324" i="12"/>
  <c r="B325" i="12"/>
  <c r="C325" i="12"/>
  <c r="D325" i="12"/>
  <c r="E325" i="12"/>
  <c r="B326" i="12"/>
  <c r="C326" i="12"/>
  <c r="D326" i="12"/>
  <c r="B327" i="12"/>
  <c r="C327" i="12"/>
  <c r="D327" i="12"/>
  <c r="B328" i="12"/>
  <c r="C328" i="12"/>
  <c r="D328" i="12"/>
  <c r="B329" i="12"/>
  <c r="C329" i="12"/>
  <c r="D329" i="12"/>
  <c r="B330" i="12"/>
  <c r="C330" i="12"/>
  <c r="D330" i="12"/>
  <c r="B331" i="12"/>
  <c r="B332" i="12"/>
  <c r="B333" i="12"/>
  <c r="B334" i="12"/>
  <c r="B335" i="12"/>
  <c r="C335" i="12"/>
  <c r="D335" i="12"/>
  <c r="E335" i="12"/>
  <c r="F335" i="12"/>
  <c r="G335" i="12"/>
  <c r="B336" i="12"/>
  <c r="C336" i="12"/>
  <c r="D336" i="12"/>
  <c r="E336" i="12"/>
  <c r="F336" i="12"/>
  <c r="B337" i="12"/>
  <c r="C337" i="12"/>
  <c r="D337" i="12"/>
  <c r="E337" i="12"/>
  <c r="F337" i="12"/>
  <c r="B338" i="12"/>
  <c r="C338" i="12"/>
  <c r="D338" i="12"/>
  <c r="E338" i="12"/>
  <c r="F338" i="12"/>
  <c r="B339" i="12"/>
  <c r="C339" i="12"/>
  <c r="D339" i="12"/>
  <c r="E339" i="12"/>
  <c r="F339" i="12"/>
  <c r="B340" i="12"/>
  <c r="C340" i="12"/>
  <c r="D340" i="12"/>
  <c r="E340" i="12"/>
  <c r="F340" i="12"/>
  <c r="B341" i="12"/>
  <c r="C341" i="12"/>
  <c r="D341" i="12"/>
  <c r="E341" i="12"/>
  <c r="F341" i="12"/>
  <c r="B342" i="12"/>
  <c r="C342" i="12"/>
  <c r="B343" i="12"/>
  <c r="B344" i="12"/>
  <c r="B346" i="12"/>
  <c r="C346" i="12"/>
  <c r="D346" i="12"/>
  <c r="E346" i="12"/>
  <c r="F346" i="12"/>
  <c r="G346" i="12"/>
  <c r="B347" i="12"/>
  <c r="C347" i="12"/>
  <c r="D347" i="12"/>
  <c r="E347" i="12"/>
  <c r="F347" i="12"/>
  <c r="B348" i="12"/>
  <c r="C348" i="12"/>
  <c r="D348" i="12"/>
  <c r="E348" i="12"/>
  <c r="F348" i="12"/>
  <c r="B349" i="12"/>
  <c r="C349" i="12"/>
  <c r="D349" i="12"/>
  <c r="E349" i="12"/>
  <c r="F349" i="12"/>
  <c r="B350" i="12"/>
  <c r="C350" i="12"/>
  <c r="D350" i="12"/>
  <c r="E350" i="12"/>
  <c r="F350" i="12"/>
  <c r="B351" i="12"/>
  <c r="C351" i="12"/>
  <c r="D351" i="12"/>
  <c r="E351" i="12"/>
  <c r="F351" i="12"/>
  <c r="B352" i="12"/>
  <c r="C352" i="12"/>
  <c r="D352" i="12"/>
  <c r="E352" i="12"/>
  <c r="F352" i="12"/>
  <c r="B353" i="12"/>
  <c r="C353" i="12"/>
  <c r="B354" i="12"/>
  <c r="B355" i="12"/>
  <c r="B356" i="12"/>
  <c r="C356" i="12"/>
  <c r="D356" i="12"/>
  <c r="E356" i="12"/>
  <c r="F356" i="12"/>
  <c r="G356" i="12"/>
  <c r="B357" i="12"/>
  <c r="C357" i="12"/>
  <c r="D357" i="12"/>
  <c r="E357" i="12"/>
  <c r="F357" i="12"/>
  <c r="B358" i="12"/>
  <c r="C358" i="12"/>
  <c r="D358" i="12"/>
  <c r="E358" i="12"/>
  <c r="F358" i="12"/>
  <c r="B359" i="12"/>
  <c r="C359" i="12"/>
  <c r="D359" i="12"/>
  <c r="E359" i="12"/>
  <c r="F359" i="12"/>
  <c r="B360" i="12"/>
  <c r="C360" i="12"/>
  <c r="D360" i="12"/>
  <c r="E360" i="12"/>
  <c r="F360" i="12"/>
  <c r="B361" i="12"/>
  <c r="C361" i="12"/>
  <c r="D361" i="12"/>
  <c r="E361" i="12"/>
  <c r="F361" i="12"/>
  <c r="B362" i="12"/>
  <c r="C362" i="12"/>
  <c r="D362" i="12"/>
  <c r="E362" i="12"/>
  <c r="F362" i="12"/>
  <c r="B363" i="12"/>
  <c r="C363" i="12"/>
  <c r="B364" i="12"/>
  <c r="B365" i="12"/>
  <c r="B367" i="12"/>
  <c r="C367" i="12"/>
  <c r="D367" i="12"/>
  <c r="E367" i="12"/>
  <c r="F367" i="12"/>
  <c r="G367" i="12"/>
  <c r="B368" i="12"/>
  <c r="C368" i="12"/>
  <c r="D368" i="12"/>
  <c r="E368" i="12"/>
  <c r="F368" i="12"/>
  <c r="B369" i="12"/>
  <c r="C369" i="12"/>
  <c r="D369" i="12"/>
  <c r="E369" i="12"/>
  <c r="F369" i="12"/>
  <c r="B370" i="12"/>
  <c r="C370" i="12"/>
  <c r="D370" i="12"/>
  <c r="E370" i="12"/>
  <c r="F370" i="12"/>
  <c r="B371" i="12"/>
  <c r="C371" i="12"/>
  <c r="D371" i="12"/>
  <c r="E371" i="12"/>
  <c r="F371" i="12"/>
  <c r="B372" i="12"/>
  <c r="C372" i="12"/>
  <c r="D372" i="12"/>
  <c r="E372" i="12"/>
  <c r="F372" i="12"/>
  <c r="B373" i="12"/>
  <c r="C373" i="12"/>
  <c r="D373" i="12"/>
  <c r="E373" i="12"/>
  <c r="F373" i="12"/>
  <c r="B374" i="12"/>
  <c r="C374" i="12"/>
  <c r="D374" i="12"/>
  <c r="E374" i="12"/>
  <c r="F374" i="12"/>
  <c r="B375" i="12"/>
  <c r="B376" i="12"/>
  <c r="B377" i="12"/>
  <c r="C377" i="12"/>
  <c r="D377" i="12"/>
  <c r="E377" i="12"/>
  <c r="F377" i="12"/>
  <c r="G377" i="12"/>
  <c r="B378" i="12"/>
  <c r="C378" i="12"/>
  <c r="D378" i="12"/>
  <c r="E378" i="12"/>
  <c r="F378" i="12"/>
  <c r="B379" i="12"/>
  <c r="C379" i="12"/>
  <c r="D379" i="12"/>
  <c r="E379" i="12"/>
  <c r="F379" i="12"/>
  <c r="B380" i="12"/>
  <c r="C380" i="12"/>
  <c r="D380" i="12"/>
  <c r="E380" i="12"/>
  <c r="F380" i="12"/>
  <c r="B381" i="12"/>
  <c r="C381" i="12"/>
  <c r="D381" i="12"/>
  <c r="E381" i="12"/>
  <c r="F381" i="12"/>
  <c r="B382" i="12"/>
  <c r="C382" i="12"/>
  <c r="D382" i="12"/>
  <c r="E382" i="12"/>
  <c r="F382" i="12"/>
  <c r="B383" i="12"/>
  <c r="C383" i="12"/>
  <c r="D383" i="12"/>
  <c r="E383" i="12"/>
  <c r="F383" i="12"/>
  <c r="B384" i="12"/>
  <c r="C384" i="12"/>
  <c r="B385" i="12"/>
  <c r="B386" i="12"/>
  <c r="B387" i="12"/>
  <c r="C387" i="12"/>
  <c r="B388" i="12"/>
  <c r="C388" i="12"/>
  <c r="D388" i="12"/>
  <c r="E388" i="12"/>
  <c r="F388" i="12"/>
  <c r="G388" i="12"/>
  <c r="B389" i="12"/>
  <c r="C389" i="12"/>
  <c r="D389" i="12"/>
  <c r="E389" i="12"/>
  <c r="F389" i="12"/>
  <c r="B390" i="12"/>
  <c r="C390" i="12"/>
  <c r="D390" i="12"/>
  <c r="E390" i="12"/>
  <c r="F390" i="12"/>
  <c r="B391" i="12"/>
  <c r="C391" i="12"/>
  <c r="D391" i="12"/>
  <c r="E391" i="12"/>
  <c r="F391" i="12"/>
  <c r="B392" i="12"/>
  <c r="C392" i="12"/>
  <c r="D392" i="12"/>
  <c r="E392" i="12"/>
  <c r="F392" i="12"/>
  <c r="B393" i="12"/>
  <c r="C393" i="12"/>
  <c r="D393" i="12"/>
  <c r="E393" i="12"/>
  <c r="F393" i="12"/>
  <c r="B394" i="12"/>
  <c r="C394" i="12"/>
  <c r="D394" i="12"/>
  <c r="E394" i="12"/>
  <c r="F394" i="12"/>
  <c r="B395" i="12"/>
  <c r="C395" i="12"/>
  <c r="B396" i="12"/>
  <c r="B397" i="12"/>
  <c r="B399" i="12"/>
  <c r="C399" i="12"/>
  <c r="D399" i="12"/>
  <c r="E399" i="12"/>
  <c r="F399" i="12"/>
  <c r="G399" i="12"/>
  <c r="B400" i="12"/>
  <c r="C400" i="12"/>
  <c r="D400" i="12"/>
  <c r="E400" i="12"/>
  <c r="F400" i="12"/>
  <c r="B401" i="12"/>
  <c r="C401" i="12"/>
  <c r="D401" i="12"/>
  <c r="E401" i="12"/>
  <c r="F401" i="12"/>
  <c r="B402" i="12"/>
  <c r="C402" i="12"/>
  <c r="D402" i="12"/>
  <c r="E402" i="12"/>
  <c r="F402" i="12"/>
  <c r="B403" i="12"/>
  <c r="C403" i="12"/>
  <c r="D403" i="12"/>
  <c r="E403" i="12"/>
  <c r="F403" i="12"/>
  <c r="B404" i="12"/>
  <c r="C404" i="12"/>
  <c r="D404" i="12"/>
  <c r="E404" i="12"/>
  <c r="F404" i="12"/>
  <c r="B405" i="12"/>
  <c r="C405" i="12"/>
  <c r="D405" i="12"/>
  <c r="E405" i="12"/>
  <c r="F405" i="12"/>
  <c r="B406" i="12"/>
  <c r="C406" i="12"/>
  <c r="D406" i="12"/>
  <c r="E406" i="12"/>
  <c r="F406" i="12"/>
  <c r="B407" i="12"/>
  <c r="B408" i="12"/>
  <c r="B410" i="12"/>
  <c r="C410" i="12"/>
  <c r="D410" i="12"/>
  <c r="E410" i="12"/>
  <c r="F410" i="12"/>
  <c r="G410" i="12"/>
  <c r="B411" i="12"/>
  <c r="C411" i="12"/>
  <c r="D411" i="12"/>
  <c r="E411" i="12"/>
  <c r="F411" i="12"/>
  <c r="B412" i="12"/>
  <c r="C412" i="12"/>
  <c r="D412" i="12"/>
  <c r="E412" i="12"/>
  <c r="F412" i="12"/>
  <c r="B413" i="12"/>
  <c r="C413" i="12"/>
  <c r="D413" i="12"/>
  <c r="E413" i="12"/>
  <c r="F413" i="12"/>
  <c r="B414" i="12"/>
  <c r="C414" i="12"/>
  <c r="D414" i="12"/>
  <c r="E414" i="12"/>
  <c r="F414" i="12"/>
  <c r="B415" i="12"/>
  <c r="C415" i="12"/>
  <c r="D415" i="12"/>
  <c r="E415" i="12"/>
  <c r="F415" i="12"/>
  <c r="B416" i="12"/>
  <c r="C416" i="12"/>
  <c r="D416" i="12"/>
  <c r="E416" i="12"/>
  <c r="F416" i="12"/>
  <c r="B417" i="12"/>
  <c r="C417" i="12"/>
  <c r="B418" i="12"/>
  <c r="B419" i="12"/>
  <c r="B421" i="12"/>
  <c r="C421" i="12"/>
  <c r="D421" i="12"/>
  <c r="E421" i="12"/>
  <c r="F421" i="12"/>
  <c r="G421" i="12"/>
  <c r="B422" i="12"/>
  <c r="C422" i="12"/>
  <c r="D422" i="12"/>
  <c r="E422" i="12"/>
  <c r="F422" i="12"/>
  <c r="B423" i="12"/>
  <c r="C423" i="12"/>
  <c r="D423" i="12"/>
  <c r="E423" i="12"/>
  <c r="F423" i="12"/>
  <c r="B424" i="12"/>
  <c r="C424" i="12"/>
  <c r="D424" i="12"/>
  <c r="E424" i="12"/>
  <c r="F424" i="12"/>
  <c r="B425" i="12"/>
  <c r="C425" i="12"/>
  <c r="D425" i="12"/>
  <c r="E425" i="12"/>
  <c r="F425" i="12"/>
  <c r="B426" i="12"/>
  <c r="C426" i="12"/>
  <c r="D426" i="12"/>
  <c r="E426" i="12"/>
  <c r="F426" i="12"/>
  <c r="B427" i="12"/>
  <c r="C427" i="12"/>
  <c r="D427" i="12"/>
  <c r="E427" i="12"/>
  <c r="F427" i="12"/>
  <c r="B428" i="12"/>
  <c r="C428" i="12"/>
  <c r="B429" i="12"/>
  <c r="B430" i="12"/>
  <c r="B431" i="12"/>
  <c r="B432" i="12"/>
  <c r="C432" i="12"/>
  <c r="D432" i="12"/>
  <c r="E432" i="12"/>
  <c r="F432" i="12"/>
  <c r="G432" i="12"/>
  <c r="B433" i="12"/>
  <c r="C433" i="12"/>
  <c r="D433" i="12"/>
  <c r="E433" i="12"/>
  <c r="F433" i="12"/>
  <c r="B434" i="12"/>
  <c r="C434" i="12"/>
  <c r="D434" i="12"/>
  <c r="E434" i="12"/>
  <c r="F434" i="12"/>
  <c r="B435" i="12"/>
  <c r="C435" i="12"/>
  <c r="D435" i="12"/>
  <c r="E435" i="12"/>
  <c r="F435" i="12"/>
  <c r="B436" i="12"/>
  <c r="C436" i="12"/>
  <c r="D436" i="12"/>
  <c r="E436" i="12"/>
  <c r="F436" i="12"/>
  <c r="B437" i="12"/>
  <c r="C437" i="12"/>
  <c r="D437" i="12"/>
  <c r="E437" i="12"/>
  <c r="F437" i="12"/>
  <c r="B438" i="12"/>
  <c r="C438" i="12"/>
  <c r="D438" i="12"/>
  <c r="E438" i="12"/>
  <c r="F438" i="12"/>
  <c r="B439" i="12"/>
  <c r="B440" i="12"/>
  <c r="B441" i="12"/>
  <c r="B443" i="12"/>
  <c r="C443" i="12"/>
  <c r="D443" i="12"/>
  <c r="E443" i="12"/>
  <c r="B444" i="12"/>
  <c r="B445" i="12"/>
  <c r="C445" i="12"/>
  <c r="D445" i="12"/>
  <c r="B446" i="12"/>
  <c r="C446" i="12"/>
  <c r="D446" i="12"/>
  <c r="B447" i="12"/>
  <c r="C447" i="12"/>
  <c r="D447" i="12"/>
  <c r="B448" i="12"/>
  <c r="C448" i="12"/>
  <c r="D448" i="12"/>
  <c r="B449" i="12"/>
  <c r="C449" i="12"/>
  <c r="D449" i="12"/>
  <c r="B450" i="12"/>
  <c r="C450" i="12"/>
  <c r="D450" i="12"/>
  <c r="B451" i="12"/>
  <c r="C451" i="12"/>
  <c r="D451" i="12"/>
  <c r="B452" i="12"/>
  <c r="C452" i="12"/>
  <c r="D452" i="12"/>
  <c r="B453" i="12"/>
  <c r="C453" i="12"/>
  <c r="B454" i="12"/>
  <c r="B455" i="12"/>
  <c r="B456" i="12"/>
  <c r="B457" i="12"/>
  <c r="B458" i="12"/>
  <c r="B459" i="12"/>
  <c r="B460" i="12"/>
  <c r="B461" i="12"/>
  <c r="B462" i="12"/>
  <c r="B464" i="12"/>
  <c r="C464" i="12"/>
  <c r="D464" i="12"/>
  <c r="E464" i="12"/>
  <c r="F464" i="12"/>
  <c r="B465" i="12"/>
  <c r="C465" i="12"/>
  <c r="D465" i="12"/>
  <c r="E465" i="12"/>
  <c r="B466" i="12"/>
  <c r="C466" i="12"/>
  <c r="D466" i="12"/>
  <c r="E466" i="12"/>
  <c r="B467" i="12"/>
  <c r="C467" i="12"/>
  <c r="D467" i="12"/>
  <c r="E467" i="12"/>
  <c r="B468" i="12"/>
  <c r="C468" i="12"/>
  <c r="D468" i="12"/>
  <c r="E468" i="12"/>
  <c r="B469" i="12"/>
  <c r="C469" i="12"/>
  <c r="D469" i="12"/>
  <c r="E469" i="12"/>
  <c r="B470" i="12"/>
  <c r="C470" i="12"/>
  <c r="D470" i="12"/>
  <c r="E470" i="12"/>
  <c r="B471" i="12"/>
  <c r="C471" i="12"/>
  <c r="D471" i="12"/>
  <c r="E471" i="12"/>
  <c r="B472" i="12"/>
  <c r="C472" i="12"/>
  <c r="D472" i="12"/>
  <c r="E472" i="12"/>
  <c r="B473" i="12"/>
  <c r="C473" i="12"/>
  <c r="D473" i="12"/>
  <c r="E473" i="12"/>
  <c r="B474" i="12"/>
  <c r="C474" i="12"/>
  <c r="D474" i="12"/>
  <c r="E474" i="12"/>
  <c r="B475" i="12"/>
  <c r="B476" i="12"/>
  <c r="B477" i="12"/>
  <c r="B478" i="12"/>
  <c r="B479" i="12"/>
  <c r="B480" i="12"/>
  <c r="B481" i="12"/>
  <c r="B482" i="12"/>
  <c r="B483" i="12"/>
  <c r="B484" i="12"/>
  <c r="B485" i="12"/>
  <c r="B486" i="12"/>
  <c r="B488" i="12"/>
  <c r="B489" i="12"/>
  <c r="C489" i="12"/>
  <c r="D489" i="12"/>
  <c r="E489" i="12"/>
  <c r="F489" i="12"/>
  <c r="B490" i="12"/>
  <c r="C490" i="12"/>
  <c r="D490" i="12"/>
  <c r="B491" i="12"/>
  <c r="C491" i="12"/>
  <c r="D491" i="12"/>
  <c r="B492" i="12"/>
  <c r="C492" i="12"/>
  <c r="D492" i="12"/>
  <c r="B493" i="12"/>
  <c r="C493" i="12"/>
  <c r="D493" i="12"/>
  <c r="B494" i="12"/>
  <c r="C494" i="12"/>
  <c r="D494" i="12"/>
  <c r="B495" i="12"/>
  <c r="C495" i="12"/>
  <c r="D495" i="12"/>
  <c r="B496" i="12"/>
  <c r="C496" i="12"/>
  <c r="D496" i="12"/>
  <c r="B497" i="12"/>
  <c r="C497" i="12"/>
  <c r="D497" i="12"/>
  <c r="B498" i="12"/>
  <c r="C498" i="12"/>
  <c r="D498" i="12"/>
  <c r="B499" i="12"/>
  <c r="C499" i="12"/>
  <c r="D499" i="12"/>
  <c r="B500" i="12"/>
  <c r="C500" i="12"/>
  <c r="D500" i="12"/>
  <c r="B501" i="12"/>
  <c r="C501" i="12"/>
  <c r="D501" i="12"/>
  <c r="B502" i="12"/>
  <c r="C502" i="12"/>
  <c r="D502" i="12"/>
  <c r="B503" i="12"/>
  <c r="C503" i="12"/>
  <c r="D503" i="12"/>
  <c r="B504" i="12"/>
  <c r="C504" i="12"/>
  <c r="D504" i="12"/>
  <c r="B505" i="12"/>
  <c r="B506" i="12"/>
  <c r="B507" i="12"/>
  <c r="D507" i="12"/>
  <c r="B509" i="12"/>
  <c r="B511" i="12"/>
  <c r="B512" i="12"/>
  <c r="B513" i="12"/>
  <c r="C513" i="12"/>
  <c r="C515" i="12"/>
  <c r="D515" i="12"/>
  <c r="B516" i="12"/>
  <c r="B517" i="12"/>
  <c r="B518" i="12"/>
  <c r="B519" i="12"/>
  <c r="B520" i="12"/>
  <c r="B521" i="12"/>
  <c r="B522" i="12"/>
  <c r="B523" i="12"/>
  <c r="B524" i="12"/>
  <c r="B525" i="12"/>
  <c r="B527" i="12"/>
  <c r="A3" i="7"/>
  <c r="B2" i="7"/>
  <c r="C2" i="7"/>
  <c r="B3" i="7"/>
  <c r="C3" i="7"/>
  <c r="A2" i="7"/>
  <c r="C3" i="10"/>
  <c r="E3" i="10"/>
  <c r="H3" i="10"/>
  <c r="C4" i="10"/>
  <c r="E4" i="10"/>
  <c r="H4" i="10"/>
  <c r="C5" i="10"/>
  <c r="E5" i="10"/>
  <c r="H5" i="10"/>
  <c r="C6" i="10"/>
  <c r="E6" i="10"/>
  <c r="H6" i="10"/>
  <c r="C7" i="10"/>
  <c r="E7" i="10"/>
  <c r="H7" i="10"/>
  <c r="C8" i="10"/>
  <c r="E8" i="10"/>
  <c r="H8" i="10"/>
  <c r="C9" i="10"/>
  <c r="E9" i="10"/>
  <c r="H9" i="10"/>
  <c r="C10" i="10"/>
  <c r="E10" i="10"/>
  <c r="H10" i="10"/>
  <c r="C11" i="10"/>
  <c r="E11" i="10"/>
  <c r="H11" i="10"/>
  <c r="C12" i="10"/>
  <c r="E12" i="10"/>
  <c r="H12" i="10"/>
  <c r="C13" i="10"/>
  <c r="E13" i="10"/>
  <c r="H13" i="10"/>
  <c r="C14" i="10"/>
  <c r="E14" i="10"/>
  <c r="H14" i="10"/>
  <c r="C15" i="10"/>
  <c r="E15" i="10"/>
  <c r="H15" i="10"/>
  <c r="C16" i="10"/>
  <c r="E16" i="10"/>
  <c r="H16" i="10"/>
  <c r="C17" i="10"/>
  <c r="E17" i="10"/>
  <c r="H17" i="10"/>
  <c r="C18" i="10"/>
  <c r="E18" i="10"/>
  <c r="H18" i="10"/>
  <c r="C19" i="10"/>
  <c r="E19" i="10"/>
  <c r="H19" i="10"/>
  <c r="C20" i="10"/>
  <c r="E20" i="10"/>
  <c r="H20" i="10"/>
  <c r="C21" i="10"/>
  <c r="E21" i="10"/>
  <c r="H21" i="10"/>
  <c r="C22" i="10"/>
  <c r="E22" i="10"/>
  <c r="H22" i="10"/>
  <c r="C23" i="10"/>
  <c r="E23" i="10"/>
  <c r="H23" i="10"/>
  <c r="C24" i="10"/>
  <c r="E24" i="10"/>
  <c r="H24" i="10"/>
  <c r="C25" i="10"/>
  <c r="E25" i="10"/>
  <c r="H25" i="10"/>
  <c r="C26" i="10"/>
  <c r="E26" i="10"/>
  <c r="H26" i="10"/>
  <c r="C27" i="10"/>
  <c r="E27" i="10"/>
  <c r="H27" i="10"/>
  <c r="C28" i="10"/>
  <c r="E28" i="10"/>
  <c r="H28" i="10"/>
  <c r="C29" i="10"/>
  <c r="E29" i="10"/>
  <c r="H29" i="10"/>
  <c r="C30" i="10"/>
  <c r="E30" i="10"/>
  <c r="H30" i="10"/>
  <c r="C31" i="10"/>
  <c r="E31" i="10"/>
  <c r="H31" i="10"/>
  <c r="C32" i="10"/>
  <c r="E32" i="10"/>
  <c r="H32" i="10"/>
  <c r="C33" i="10"/>
  <c r="E33" i="10"/>
  <c r="H33" i="10"/>
  <c r="C34" i="10"/>
  <c r="E34" i="10"/>
  <c r="H34" i="10"/>
  <c r="C35" i="10"/>
  <c r="E35" i="10"/>
  <c r="H35" i="10"/>
  <c r="C36" i="10"/>
  <c r="E36" i="10"/>
  <c r="H36" i="10"/>
  <c r="C37" i="10"/>
  <c r="E37" i="10"/>
  <c r="H37" i="10"/>
  <c r="C38" i="10"/>
  <c r="E38" i="10"/>
  <c r="H38" i="10"/>
  <c r="C39" i="10"/>
  <c r="E39" i="10"/>
  <c r="H39" i="10"/>
  <c r="C40" i="10"/>
  <c r="E40" i="10"/>
  <c r="H40" i="10"/>
  <c r="C41" i="10"/>
  <c r="E41" i="10"/>
  <c r="H41" i="10"/>
  <c r="C42" i="10"/>
  <c r="E42" i="10"/>
  <c r="H42" i="10"/>
  <c r="C43" i="10"/>
  <c r="E43" i="10"/>
  <c r="H43" i="10"/>
  <c r="C44" i="10"/>
  <c r="E44" i="10"/>
  <c r="H44" i="10"/>
  <c r="C45" i="10"/>
  <c r="E45" i="10"/>
  <c r="H45" i="10"/>
  <c r="C46" i="10"/>
  <c r="E46" i="10"/>
  <c r="H46" i="10"/>
  <c r="C47" i="10"/>
  <c r="E47" i="10"/>
  <c r="H47" i="10"/>
  <c r="C48" i="10"/>
  <c r="E48" i="10"/>
  <c r="H48" i="10"/>
  <c r="C49" i="10"/>
  <c r="E49" i="10"/>
  <c r="H49" i="10"/>
  <c r="C50" i="10"/>
  <c r="E50" i="10"/>
  <c r="H50" i="10"/>
  <c r="C51" i="10"/>
  <c r="E51" i="10"/>
  <c r="H51" i="10"/>
  <c r="C52" i="10"/>
  <c r="E52" i="10"/>
  <c r="H52" i="10"/>
  <c r="C53" i="10"/>
  <c r="E53" i="10"/>
  <c r="H53" i="10"/>
  <c r="C54" i="10"/>
  <c r="E54" i="10"/>
  <c r="H54" i="10"/>
  <c r="C55" i="10"/>
  <c r="E55" i="10"/>
  <c r="H55" i="10"/>
  <c r="C56" i="10"/>
  <c r="E56" i="10"/>
  <c r="H56" i="10"/>
  <c r="C57" i="10"/>
  <c r="E57" i="10"/>
  <c r="H57" i="10"/>
  <c r="C58" i="10"/>
  <c r="E58" i="10"/>
  <c r="H58" i="10"/>
  <c r="C59" i="10"/>
  <c r="E59" i="10"/>
  <c r="H59" i="10"/>
  <c r="C60" i="10"/>
  <c r="E60" i="10"/>
  <c r="H60" i="10"/>
  <c r="C61" i="10"/>
  <c r="E61" i="10"/>
  <c r="H61" i="10"/>
  <c r="C62" i="10"/>
  <c r="E62" i="10"/>
  <c r="H62" i="10"/>
  <c r="C63" i="10"/>
  <c r="E63" i="10"/>
  <c r="H63" i="10"/>
  <c r="C64" i="10"/>
  <c r="E64" i="10"/>
  <c r="H64" i="10"/>
  <c r="C65" i="10"/>
  <c r="E65" i="10"/>
  <c r="H65" i="10"/>
  <c r="C66" i="10"/>
  <c r="E66" i="10"/>
  <c r="H66" i="10"/>
  <c r="C67" i="10"/>
  <c r="E67" i="10"/>
  <c r="H67" i="10"/>
  <c r="C68" i="10"/>
  <c r="E68" i="10"/>
  <c r="H68" i="10"/>
  <c r="C69" i="10"/>
  <c r="E69" i="10"/>
  <c r="H69" i="10"/>
  <c r="C70" i="10"/>
  <c r="E70" i="10"/>
  <c r="H70" i="10"/>
  <c r="C71" i="10"/>
  <c r="E71" i="10"/>
  <c r="H71" i="10"/>
  <c r="C72" i="10"/>
  <c r="E72" i="10"/>
  <c r="H72" i="10"/>
  <c r="C73" i="10"/>
  <c r="E73" i="10"/>
  <c r="H73" i="10"/>
  <c r="C74" i="10"/>
  <c r="E74" i="10"/>
  <c r="H74" i="10"/>
  <c r="C75" i="10"/>
  <c r="E75" i="10"/>
  <c r="H75" i="10"/>
  <c r="C76" i="10"/>
  <c r="E76" i="10"/>
  <c r="H76" i="10"/>
  <c r="C77" i="10"/>
  <c r="E77" i="10"/>
  <c r="H77" i="10"/>
  <c r="C78" i="10"/>
  <c r="E78" i="10"/>
  <c r="H78" i="10"/>
  <c r="C79" i="10"/>
  <c r="E79" i="10"/>
  <c r="H79" i="10"/>
  <c r="C80" i="10"/>
  <c r="E80" i="10"/>
  <c r="H80" i="10"/>
  <c r="C81" i="10"/>
  <c r="E81"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C82" i="10"/>
  <c r="E82" i="10"/>
  <c r="C83" i="10"/>
  <c r="E83" i="10"/>
  <c r="C84" i="10"/>
  <c r="E84" i="10"/>
  <c r="C85" i="10"/>
  <c r="E85" i="10"/>
  <c r="C86" i="10"/>
  <c r="E86" i="10"/>
  <c r="C87" i="10"/>
  <c r="E87" i="10"/>
  <c r="C88" i="10"/>
  <c r="E88" i="10"/>
  <c r="C89" i="10"/>
  <c r="E89" i="10"/>
  <c r="C90" i="10"/>
  <c r="E90" i="10"/>
  <c r="C91" i="10"/>
  <c r="E91" i="10"/>
  <c r="C92" i="10"/>
  <c r="E92" i="10"/>
  <c r="C93" i="10"/>
  <c r="E93" i="10"/>
  <c r="C94" i="10"/>
  <c r="E94" i="10"/>
  <c r="C95" i="10"/>
  <c r="E95" i="10"/>
  <c r="C96" i="10"/>
  <c r="E96" i="10"/>
  <c r="C97" i="10"/>
  <c r="E97" i="10"/>
  <c r="C98" i="10"/>
  <c r="E98" i="10"/>
  <c r="C99" i="10"/>
  <c r="E99" i="10"/>
  <c r="C100" i="10"/>
  <c r="E100" i="10"/>
  <c r="C101" i="10"/>
  <c r="E101" i="10"/>
  <c r="C102" i="10"/>
  <c r="E102" i="10"/>
  <c r="C103" i="10"/>
  <c r="E103" i="10"/>
  <c r="C104" i="10"/>
  <c r="E104" i="10"/>
  <c r="C105" i="10"/>
  <c r="E105" i="10"/>
  <c r="C106" i="10"/>
  <c r="E106" i="10"/>
  <c r="C107" i="10"/>
  <c r="E107" i="10"/>
  <c r="C108" i="10"/>
  <c r="E108" i="10"/>
  <c r="C109" i="10"/>
  <c r="E109" i="10"/>
  <c r="C110" i="10"/>
  <c r="E110" i="10"/>
  <c r="C111" i="10"/>
  <c r="E111" i="10"/>
  <c r="C112" i="10"/>
  <c r="E112" i="10"/>
  <c r="C113" i="10"/>
  <c r="E113" i="10"/>
  <c r="C114" i="10"/>
  <c r="E114" i="10"/>
  <c r="C115" i="10"/>
  <c r="E115" i="10"/>
  <c r="C116" i="10"/>
  <c r="E116" i="10"/>
  <c r="C117" i="10"/>
  <c r="E117" i="10"/>
  <c r="C118" i="10"/>
  <c r="E118" i="10"/>
  <c r="C119" i="10"/>
  <c r="E119" i="10"/>
  <c r="C120" i="10"/>
  <c r="E120" i="10"/>
  <c r="C121" i="10"/>
  <c r="E121" i="10"/>
  <c r="C122" i="10"/>
  <c r="E122" i="10"/>
  <c r="C123" i="10"/>
  <c r="E123" i="10"/>
  <c r="C124" i="10"/>
  <c r="E124" i="10"/>
  <c r="C125" i="10"/>
  <c r="E125" i="10"/>
  <c r="C126" i="10"/>
  <c r="E126" i="10"/>
  <c r="C127" i="10"/>
  <c r="E127" i="10"/>
  <c r="C128" i="10"/>
  <c r="E128" i="10"/>
  <c r="C129" i="10"/>
  <c r="E129" i="10"/>
  <c r="C130" i="10"/>
  <c r="E130" i="10"/>
  <c r="C131" i="10"/>
  <c r="E131" i="10"/>
  <c r="C132" i="10"/>
  <c r="E132" i="10"/>
  <c r="C133" i="10"/>
  <c r="E133" i="10"/>
  <c r="C134" i="10"/>
  <c r="E134" i="10"/>
  <c r="C135" i="10"/>
  <c r="E135" i="10"/>
  <c r="C136" i="10"/>
  <c r="E136" i="10"/>
  <c r="C137" i="10"/>
  <c r="E137" i="10"/>
  <c r="C138" i="10"/>
  <c r="E138" i="10"/>
  <c r="C139" i="10"/>
  <c r="E139" i="10"/>
  <c r="C140" i="10"/>
  <c r="E140" i="10"/>
  <c r="C141" i="10"/>
  <c r="E141" i="10"/>
  <c r="C142" i="10"/>
  <c r="E142" i="10"/>
  <c r="C143" i="10"/>
  <c r="E143" i="10"/>
  <c r="C144" i="10"/>
  <c r="E144" i="10"/>
  <c r="C145" i="10"/>
  <c r="E145" i="10"/>
  <c r="C146" i="10"/>
  <c r="E146" i="10"/>
  <c r="C147" i="10"/>
  <c r="E147" i="10"/>
  <c r="C148" i="10"/>
  <c r="E148" i="10"/>
  <c r="C149" i="10"/>
  <c r="E149" i="10"/>
  <c r="C150" i="10"/>
  <c r="E150" i="10"/>
  <c r="C151" i="10"/>
  <c r="E151" i="10"/>
  <c r="C152" i="10"/>
  <c r="E152" i="10"/>
  <c r="C153" i="10"/>
  <c r="E153" i="10"/>
  <c r="C154" i="10"/>
  <c r="E154" i="10"/>
  <c r="C155" i="10"/>
  <c r="E155" i="10"/>
  <c r="C156" i="10"/>
  <c r="E156" i="10"/>
  <c r="C157" i="10"/>
  <c r="E157" i="10"/>
  <c r="C158" i="10"/>
  <c r="E158" i="10"/>
  <c r="C159" i="10"/>
  <c r="E159" i="10"/>
  <c r="C160" i="10"/>
  <c r="E160" i="10"/>
  <c r="C161" i="10"/>
  <c r="E161" i="10"/>
  <c r="C162" i="10"/>
  <c r="E162" i="10"/>
  <c r="C163" i="10"/>
  <c r="E163" i="10"/>
  <c r="C164" i="10"/>
  <c r="E164" i="10"/>
  <c r="C165" i="10"/>
  <c r="E165" i="10"/>
  <c r="C166" i="10"/>
  <c r="E166" i="10"/>
  <c r="C167" i="10"/>
  <c r="E167" i="10"/>
  <c r="C168" i="10"/>
  <c r="E168" i="10"/>
  <c r="C169" i="10"/>
  <c r="E169" i="10"/>
  <c r="C170" i="10"/>
  <c r="E170" i="10"/>
  <c r="C171" i="10"/>
  <c r="E171" i="10"/>
  <c r="C172" i="10"/>
  <c r="E172" i="10"/>
  <c r="C173" i="10"/>
  <c r="E173" i="10"/>
  <c r="C174" i="10"/>
  <c r="E174" i="10"/>
  <c r="C175" i="10"/>
  <c r="E175" i="10"/>
  <c r="C176" i="10"/>
  <c r="E176" i="10"/>
  <c r="C177" i="10"/>
  <c r="E177" i="10"/>
  <c r="C178" i="10"/>
  <c r="E178" i="10"/>
  <c r="C179" i="10"/>
  <c r="E179" i="10"/>
  <c r="C180" i="10"/>
  <c r="E180" i="10"/>
  <c r="C181" i="10"/>
  <c r="E181" i="10"/>
  <c r="C182" i="10"/>
  <c r="E182" i="10"/>
  <c r="C183" i="10"/>
  <c r="E183" i="10"/>
  <c r="C184" i="10"/>
  <c r="E184" i="10"/>
  <c r="C185" i="10"/>
  <c r="E185" i="10"/>
  <c r="C186" i="10"/>
  <c r="E186" i="10"/>
  <c r="C187" i="10"/>
  <c r="E187" i="10"/>
  <c r="C188" i="10"/>
  <c r="E188" i="10"/>
  <c r="C189" i="10"/>
  <c r="E189" i="10"/>
  <c r="C190" i="10"/>
  <c r="E190" i="10"/>
  <c r="C191" i="10"/>
  <c r="E191" i="10"/>
  <c r="C192" i="10"/>
  <c r="E192" i="10"/>
  <c r="C193" i="10"/>
  <c r="E193" i="10"/>
  <c r="C194" i="10"/>
  <c r="E194" i="10"/>
  <c r="C195" i="10"/>
  <c r="E195" i="10"/>
  <c r="C196" i="10"/>
  <c r="E196" i="10"/>
  <c r="C197" i="10"/>
  <c r="E197" i="10"/>
  <c r="C198" i="10"/>
  <c r="E198" i="10"/>
  <c r="C199" i="10"/>
  <c r="E199" i="10"/>
  <c r="C200" i="10"/>
  <c r="E200" i="10"/>
  <c r="C201" i="10"/>
  <c r="E201" i="10"/>
  <c r="C202" i="10"/>
  <c r="E202" i="10"/>
  <c r="C203" i="10"/>
  <c r="E203" i="10"/>
  <c r="C204" i="10"/>
  <c r="E204" i="10"/>
  <c r="C205" i="10"/>
  <c r="E205" i="10"/>
  <c r="C206" i="10"/>
  <c r="E206" i="10"/>
  <c r="C207" i="10"/>
  <c r="E207" i="10"/>
  <c r="C208" i="10"/>
  <c r="E208" i="10"/>
  <c r="C209" i="10"/>
  <c r="E209" i="10"/>
  <c r="C210" i="10"/>
  <c r="E210" i="10"/>
  <c r="C211" i="10"/>
  <c r="E211" i="10"/>
  <c r="C212" i="10"/>
  <c r="E212" i="10"/>
  <c r="C213" i="10"/>
  <c r="E213" i="10"/>
  <c r="C214" i="10"/>
  <c r="E214" i="10"/>
  <c r="C215" i="10"/>
  <c r="E215" i="10"/>
  <c r="K2" i="10"/>
  <c r="M2" i="10"/>
  <c r="K3" i="10"/>
  <c r="M3" i="10"/>
  <c r="K4" i="10"/>
  <c r="M4" i="10"/>
  <c r="K5" i="10"/>
  <c r="M5" i="10"/>
  <c r="K6" i="10"/>
  <c r="M6" i="10"/>
  <c r="K7" i="10"/>
  <c r="M7" i="10"/>
  <c r="K8" i="10"/>
  <c r="M8" i="10"/>
  <c r="K9" i="10"/>
  <c r="M9" i="10"/>
  <c r="K10" i="10"/>
  <c r="M10" i="10"/>
  <c r="K11" i="10"/>
  <c r="M11" i="10"/>
  <c r="K12" i="10"/>
  <c r="M12" i="10"/>
  <c r="K13" i="10"/>
  <c r="M13" i="10"/>
  <c r="K14" i="10"/>
  <c r="M14" i="10"/>
  <c r="K15" i="10"/>
  <c r="M15" i="10"/>
  <c r="K16" i="10"/>
  <c r="M16" i="10"/>
  <c r="K17" i="10"/>
  <c r="M17" i="10"/>
  <c r="K18" i="10"/>
  <c r="M18" i="10"/>
  <c r="K19" i="10"/>
  <c r="M19" i="10"/>
  <c r="K20" i="10"/>
  <c r="M20" i="10"/>
  <c r="K21" i="10"/>
  <c r="M21" i="10"/>
  <c r="K22" i="10"/>
  <c r="M22" i="10"/>
  <c r="K23" i="10"/>
  <c r="M23" i="10"/>
  <c r="K24" i="10"/>
  <c r="M24" i="10"/>
  <c r="K25" i="10"/>
  <c r="M25" i="10"/>
  <c r="K26" i="10"/>
  <c r="M26" i="10"/>
  <c r="K27" i="10"/>
  <c r="M27" i="10"/>
  <c r="K28" i="10"/>
  <c r="M28" i="10"/>
  <c r="K29" i="10"/>
  <c r="M29" i="10"/>
  <c r="K30" i="10"/>
  <c r="M30" i="10"/>
  <c r="K31" i="10"/>
  <c r="M31" i="10"/>
  <c r="K32" i="10"/>
  <c r="M32" i="10"/>
  <c r="K33" i="10"/>
  <c r="M33" i="10"/>
  <c r="K34" i="10"/>
  <c r="M34" i="10"/>
  <c r="K35" i="10"/>
  <c r="M35" i="10"/>
  <c r="K36" i="10"/>
  <c r="M36" i="10"/>
  <c r="K37" i="10"/>
  <c r="M37" i="10"/>
  <c r="K38" i="10"/>
  <c r="M38" i="10"/>
  <c r="K39" i="10"/>
  <c r="M39" i="10"/>
  <c r="K40" i="10"/>
  <c r="M40" i="10"/>
  <c r="K41" i="10"/>
  <c r="M41" i="10"/>
  <c r="K42" i="10"/>
  <c r="M42" i="10"/>
  <c r="K43" i="10"/>
  <c r="M43" i="10"/>
  <c r="K44" i="10"/>
  <c r="M44" i="10"/>
  <c r="K45" i="10"/>
  <c r="M45" i="10"/>
  <c r="K46" i="10"/>
  <c r="M46" i="10"/>
  <c r="K47" i="10"/>
  <c r="M47" i="10"/>
  <c r="K48" i="10"/>
  <c r="M48" i="10"/>
  <c r="K49" i="10"/>
  <c r="M49" i="10"/>
  <c r="K50" i="10"/>
  <c r="M50" i="10"/>
  <c r="K51" i="10"/>
  <c r="M51" i="10"/>
  <c r="K52" i="10"/>
  <c r="M52" i="10"/>
  <c r="K53" i="10"/>
  <c r="M53" i="10"/>
  <c r="K54" i="10"/>
  <c r="M54" i="10"/>
  <c r="K55" i="10"/>
  <c r="M55" i="10"/>
  <c r="K56" i="10"/>
  <c r="M56" i="10"/>
  <c r="K57" i="10"/>
  <c r="M57" i="10"/>
  <c r="K58" i="10"/>
  <c r="M58" i="10"/>
  <c r="K59" i="10"/>
  <c r="M59" i="10"/>
  <c r="K60" i="10"/>
  <c r="M60" i="10"/>
  <c r="K61" i="10"/>
  <c r="M61" i="10"/>
  <c r="K62" i="10"/>
  <c r="M62" i="10"/>
  <c r="K63" i="10"/>
  <c r="M63" i="10"/>
  <c r="K64" i="10"/>
  <c r="M64" i="10"/>
  <c r="K65" i="10"/>
  <c r="M65" i="10"/>
  <c r="K66" i="10"/>
  <c r="M66" i="10"/>
  <c r="K67" i="10"/>
  <c r="M67" i="10"/>
  <c r="K68" i="10"/>
  <c r="M68" i="10"/>
  <c r="K69" i="10"/>
  <c r="M69" i="10"/>
  <c r="K70" i="10"/>
  <c r="M70" i="10"/>
  <c r="K71" i="10"/>
  <c r="M71" i="10"/>
  <c r="K72" i="10"/>
  <c r="M72" i="10"/>
  <c r="K73" i="10"/>
  <c r="M73" i="10"/>
  <c r="K74" i="10"/>
  <c r="M74" i="10"/>
  <c r="K75" i="10"/>
  <c r="M75" i="10"/>
  <c r="K76" i="10"/>
  <c r="M76" i="10"/>
  <c r="K77" i="10"/>
  <c r="M77" i="10"/>
  <c r="K78" i="10"/>
  <c r="M78" i="10"/>
  <c r="K79" i="10"/>
  <c r="M79" i="10"/>
  <c r="K80" i="10"/>
  <c r="M80" i="10"/>
  <c r="K81" i="10"/>
  <c r="M81" i="10"/>
  <c r="K82" i="10"/>
  <c r="M82" i="10"/>
  <c r="K83" i="10"/>
  <c r="M83" i="10"/>
  <c r="K84" i="10"/>
  <c r="M84" i="10"/>
  <c r="K85" i="10"/>
  <c r="M85" i="10"/>
  <c r="K86" i="10"/>
  <c r="M86" i="10"/>
  <c r="K87" i="10"/>
  <c r="M87" i="10"/>
  <c r="K88" i="10"/>
  <c r="M88" i="10"/>
  <c r="K89" i="10"/>
  <c r="M89" i="10"/>
  <c r="K90" i="10"/>
  <c r="M90" i="10"/>
  <c r="K91" i="10"/>
  <c r="M91" i="10"/>
  <c r="K92" i="10"/>
  <c r="M92" i="10"/>
  <c r="K93" i="10"/>
  <c r="M93" i="10"/>
  <c r="K94" i="10"/>
  <c r="M94" i="10"/>
  <c r="K95" i="10"/>
  <c r="M95" i="10"/>
  <c r="K96" i="10"/>
  <c r="M96" i="10"/>
  <c r="K97" i="10"/>
  <c r="M97" i="10"/>
  <c r="K98" i="10"/>
  <c r="M98" i="10"/>
  <c r="K99" i="10"/>
  <c r="M99" i="10"/>
  <c r="K100" i="10"/>
  <c r="M100" i="10"/>
  <c r="K101" i="10"/>
  <c r="M101" i="10"/>
  <c r="K102" i="10"/>
  <c r="M102" i="10"/>
  <c r="K103" i="10"/>
  <c r="M103" i="10"/>
  <c r="K104" i="10"/>
  <c r="M104" i="10"/>
  <c r="K105" i="10"/>
  <c r="M105" i="10"/>
  <c r="K106" i="10"/>
  <c r="M106" i="10"/>
  <c r="K107" i="10"/>
  <c r="M107" i="10"/>
  <c r="K108" i="10"/>
  <c r="M108" i="10"/>
  <c r="K109" i="10"/>
  <c r="M109" i="10"/>
  <c r="K110" i="10"/>
  <c r="M110" i="10"/>
  <c r="K111" i="10"/>
  <c r="M111" i="10"/>
  <c r="K112" i="10"/>
  <c r="M112" i="10"/>
  <c r="K113" i="10"/>
  <c r="M113" i="10"/>
  <c r="K114" i="10"/>
  <c r="M114" i="10"/>
  <c r="K115" i="10"/>
  <c r="M115" i="10"/>
  <c r="K116" i="10"/>
  <c r="M116" i="10"/>
  <c r="K117" i="10"/>
  <c r="M117" i="10"/>
  <c r="K118" i="10"/>
  <c r="M118" i="10"/>
  <c r="K119" i="10"/>
  <c r="M119" i="10"/>
  <c r="K120" i="10"/>
  <c r="M120" i="10"/>
  <c r="K121" i="10"/>
  <c r="M121" i="10"/>
  <c r="K122" i="10"/>
  <c r="M122" i="10"/>
  <c r="K123" i="10"/>
  <c r="M123" i="10"/>
  <c r="K124" i="10"/>
  <c r="M124" i="10"/>
  <c r="K125" i="10"/>
  <c r="M125" i="10"/>
  <c r="K126" i="10"/>
  <c r="M126" i="10"/>
  <c r="K127" i="10"/>
  <c r="M127" i="10"/>
  <c r="K128" i="10"/>
  <c r="M128" i="10"/>
  <c r="K129" i="10"/>
  <c r="M129" i="10"/>
  <c r="K130" i="10"/>
  <c r="M130" i="10"/>
  <c r="K131" i="10"/>
  <c r="M131" i="10"/>
  <c r="K132" i="10"/>
  <c r="M132" i="10"/>
  <c r="K133" i="10"/>
  <c r="M133" i="10"/>
  <c r="K134" i="10"/>
  <c r="M134" i="10"/>
  <c r="K135" i="10"/>
  <c r="M135" i="10"/>
  <c r="K136" i="10"/>
  <c r="M136" i="10"/>
  <c r="K137" i="10"/>
  <c r="M137" i="10"/>
  <c r="K138" i="10"/>
  <c r="M138" i="10"/>
  <c r="K139" i="10"/>
  <c r="M139" i="10"/>
  <c r="K140" i="10"/>
  <c r="M140" i="10"/>
  <c r="K141" i="10"/>
  <c r="M141" i="10"/>
  <c r="K142" i="10"/>
  <c r="M142" i="10"/>
  <c r="K143" i="10"/>
  <c r="M143" i="10"/>
  <c r="K144" i="10"/>
  <c r="M144" i="10"/>
  <c r="K145" i="10"/>
  <c r="M145" i="10"/>
  <c r="K146" i="10"/>
  <c r="M146" i="10"/>
  <c r="K147" i="10"/>
  <c r="M147" i="10"/>
  <c r="K148" i="10"/>
  <c r="M148" i="10"/>
  <c r="K149" i="10"/>
  <c r="M149" i="10"/>
  <c r="K150" i="10"/>
  <c r="M150" i="10"/>
  <c r="K151" i="10"/>
  <c r="M151" i="10"/>
  <c r="K152" i="10"/>
  <c r="M152" i="10"/>
  <c r="K153" i="10"/>
  <c r="M153" i="10"/>
  <c r="K154" i="10"/>
  <c r="M154" i="10"/>
  <c r="K155" i="10"/>
  <c r="M155" i="10"/>
  <c r="K156" i="10"/>
  <c r="M156" i="10"/>
  <c r="K157" i="10"/>
  <c r="M157" i="10"/>
  <c r="K158" i="10"/>
  <c r="M158" i="10"/>
  <c r="K159" i="10"/>
  <c r="M159" i="10"/>
  <c r="K160" i="10"/>
  <c r="M160" i="10"/>
  <c r="K161" i="10"/>
  <c r="M161" i="10"/>
  <c r="K162" i="10"/>
  <c r="M162" i="10"/>
  <c r="K163" i="10"/>
  <c r="M163" i="10"/>
  <c r="K164" i="10"/>
  <c r="M164" i="10"/>
  <c r="K165" i="10"/>
  <c r="M165" i="10"/>
  <c r="K166" i="10"/>
  <c r="M166" i="10"/>
  <c r="K167" i="10"/>
  <c r="M167" i="10"/>
  <c r="K168" i="10"/>
  <c r="M168" i="10"/>
  <c r="K169" i="10"/>
  <c r="M169" i="10"/>
  <c r="K170" i="10"/>
  <c r="M170" i="10"/>
  <c r="K171" i="10"/>
  <c r="M171" i="10"/>
  <c r="K172" i="10"/>
  <c r="M172" i="10"/>
  <c r="K173" i="10"/>
  <c r="M173" i="10"/>
  <c r="K174" i="10"/>
  <c r="M174" i="10"/>
  <c r="K175" i="10"/>
  <c r="M175" i="10"/>
  <c r="K176" i="10"/>
  <c r="M176" i="10"/>
  <c r="K177" i="10"/>
  <c r="M177" i="10"/>
  <c r="K178" i="10"/>
  <c r="M178" i="10"/>
  <c r="K179" i="10"/>
  <c r="M179" i="10"/>
  <c r="K180" i="10"/>
  <c r="M180" i="10"/>
  <c r="K181" i="10"/>
  <c r="M181" i="10"/>
  <c r="K182" i="10"/>
  <c r="M182" i="10"/>
  <c r="K183" i="10"/>
  <c r="M183" i="10"/>
  <c r="K184" i="10"/>
  <c r="M184" i="10"/>
  <c r="K185" i="10"/>
  <c r="M185" i="10"/>
  <c r="K186" i="10"/>
  <c r="M186" i="10"/>
  <c r="K187" i="10"/>
  <c r="M187" i="10"/>
  <c r="K188" i="10"/>
  <c r="M188" i="10"/>
  <c r="K189" i="10"/>
  <c r="M189" i="10"/>
  <c r="K190" i="10"/>
  <c r="M190" i="10"/>
  <c r="K191" i="10"/>
  <c r="M191" i="10"/>
  <c r="K192" i="10"/>
  <c r="M192" i="10"/>
  <c r="K193" i="10"/>
  <c r="M193" i="10"/>
  <c r="K194" i="10"/>
  <c r="M194" i="10"/>
  <c r="K195" i="10"/>
  <c r="M195" i="10"/>
  <c r="K196" i="10"/>
  <c r="M196" i="10"/>
  <c r="K197" i="10"/>
  <c r="M197" i="10"/>
  <c r="K198" i="10"/>
  <c r="M198" i="10"/>
  <c r="K199" i="10"/>
  <c r="M199" i="10"/>
  <c r="K200" i="10"/>
  <c r="M200" i="10"/>
  <c r="K201" i="10"/>
  <c r="M201" i="10"/>
  <c r="K202" i="10"/>
  <c r="M202" i="10"/>
  <c r="K203" i="10"/>
  <c r="M203" i="10"/>
  <c r="K204" i="10"/>
  <c r="M204" i="10"/>
  <c r="K205" i="10"/>
  <c r="M205" i="10"/>
  <c r="K206" i="10"/>
  <c r="M206" i="10"/>
  <c r="K207" i="10"/>
  <c r="M207" i="10"/>
  <c r="K208" i="10"/>
  <c r="M208" i="10"/>
  <c r="K209" i="10"/>
  <c r="M209" i="10"/>
  <c r="K210" i="10"/>
  <c r="M210" i="10"/>
  <c r="K211" i="10"/>
  <c r="M211" i="10"/>
  <c r="K212" i="10"/>
  <c r="M212" i="10"/>
  <c r="K213" i="10"/>
  <c r="M213" i="10"/>
  <c r="K214" i="10"/>
  <c r="M214" i="10"/>
  <c r="K215" i="10"/>
  <c r="M215" i="10"/>
  <c r="H2" i="10"/>
  <c r="E2" i="10"/>
  <c r="A2" i="10"/>
  <c r="N2" i="10"/>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166" i="10"/>
  <c r="N167" i="10"/>
  <c r="N168" i="10"/>
  <c r="N169" i="10"/>
  <c r="N170" i="10"/>
  <c r="N171" i="10"/>
  <c r="N172" i="10"/>
  <c r="N173" i="10"/>
  <c r="N174" i="10"/>
  <c r="N175" i="10"/>
  <c r="N176" i="10"/>
  <c r="N177" i="10"/>
  <c r="N178" i="10"/>
  <c r="N179" i="10"/>
  <c r="N180" i="10"/>
  <c r="N181" i="10"/>
  <c r="N182" i="10"/>
  <c r="N183" i="10"/>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I2" i="10"/>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L215" i="10"/>
  <c r="J215" i="10"/>
  <c r="L214" i="10"/>
  <c r="J214" i="10"/>
  <c r="L213" i="10"/>
  <c r="J213" i="10"/>
  <c r="L212" i="10"/>
  <c r="J212" i="10"/>
  <c r="L211" i="10"/>
  <c r="J211" i="10"/>
  <c r="L210" i="10"/>
  <c r="J210" i="10"/>
  <c r="L209" i="10"/>
  <c r="J209" i="10"/>
  <c r="L208" i="10"/>
  <c r="J208" i="10"/>
  <c r="L207" i="10"/>
  <c r="J207" i="10"/>
  <c r="L206" i="10"/>
  <c r="J206" i="10"/>
  <c r="L205" i="10"/>
  <c r="J205" i="10"/>
  <c r="L204" i="10"/>
  <c r="J204" i="10"/>
  <c r="L203" i="10"/>
  <c r="J203" i="10"/>
  <c r="L202" i="10"/>
  <c r="J202" i="10"/>
  <c r="L201" i="10"/>
  <c r="J201" i="10"/>
  <c r="L200" i="10"/>
  <c r="J200" i="10"/>
  <c r="O199" i="10"/>
  <c r="L199" i="10"/>
  <c r="J199" i="10"/>
  <c r="O198" i="10"/>
  <c r="L198" i="10"/>
  <c r="J198" i="10"/>
  <c r="O197" i="10"/>
  <c r="L197" i="10"/>
  <c r="J197" i="10"/>
  <c r="O196" i="10"/>
  <c r="L196" i="10"/>
  <c r="J196" i="10"/>
  <c r="O195" i="10"/>
  <c r="L195" i="10"/>
  <c r="J195" i="10"/>
  <c r="O194" i="10"/>
  <c r="L194" i="10"/>
  <c r="J194" i="10"/>
  <c r="O193" i="10"/>
  <c r="L193" i="10"/>
  <c r="J193" i="10"/>
  <c r="O192" i="10"/>
  <c r="L192" i="10"/>
  <c r="J192" i="10"/>
  <c r="O191" i="10"/>
  <c r="L191" i="10"/>
  <c r="J191" i="10"/>
  <c r="O190" i="10"/>
  <c r="L190" i="10"/>
  <c r="J190" i="10"/>
  <c r="O189" i="10"/>
  <c r="L189" i="10"/>
  <c r="J189" i="10"/>
  <c r="O188" i="10"/>
  <c r="L188" i="10"/>
  <c r="J188" i="10"/>
  <c r="O187" i="10"/>
  <c r="L187" i="10"/>
  <c r="J187" i="10"/>
  <c r="O186" i="10"/>
  <c r="L186" i="10"/>
  <c r="J186" i="10"/>
  <c r="L185" i="10"/>
  <c r="J185" i="10"/>
  <c r="L184" i="10"/>
  <c r="J184" i="10"/>
  <c r="L183" i="10"/>
  <c r="J183" i="10"/>
  <c r="L182" i="10"/>
  <c r="J182" i="10"/>
  <c r="L181" i="10"/>
  <c r="J181" i="10"/>
  <c r="L180" i="10"/>
  <c r="J180" i="10"/>
  <c r="L179" i="10"/>
  <c r="J179" i="10"/>
  <c r="L178" i="10"/>
  <c r="J178" i="10"/>
  <c r="L177" i="10"/>
  <c r="J177" i="10"/>
  <c r="L176" i="10"/>
  <c r="J176" i="10"/>
  <c r="L175" i="10"/>
  <c r="J175" i="10"/>
  <c r="O174" i="10"/>
  <c r="L174" i="10"/>
  <c r="J174" i="10"/>
  <c r="O173" i="10"/>
  <c r="L173" i="10"/>
  <c r="J173" i="10"/>
  <c r="O172" i="10"/>
  <c r="L172" i="10"/>
  <c r="J172" i="10"/>
  <c r="O171" i="10"/>
  <c r="L171" i="10"/>
  <c r="J171" i="10"/>
  <c r="O170" i="10"/>
  <c r="L170" i="10"/>
  <c r="J170" i="10"/>
  <c r="O169" i="10"/>
  <c r="L169" i="10"/>
  <c r="J169" i="10"/>
  <c r="O168" i="10"/>
  <c r="L168" i="10"/>
  <c r="J168" i="10"/>
  <c r="O167" i="10"/>
  <c r="L167" i="10"/>
  <c r="J167" i="10"/>
  <c r="O166" i="10"/>
  <c r="L166" i="10"/>
  <c r="J166" i="10"/>
  <c r="O165" i="10"/>
  <c r="L165" i="10"/>
  <c r="J165" i="10"/>
  <c r="O164" i="10"/>
  <c r="L164" i="10"/>
  <c r="J164" i="10"/>
  <c r="L163" i="10"/>
  <c r="J163" i="10"/>
  <c r="L162" i="10"/>
  <c r="J162" i="10"/>
  <c r="L161" i="10"/>
  <c r="J161" i="10"/>
  <c r="L160" i="10"/>
  <c r="J160" i="10"/>
  <c r="L159" i="10"/>
  <c r="J159" i="10"/>
  <c r="L158" i="10"/>
  <c r="J158" i="10"/>
  <c r="L157" i="10"/>
  <c r="J157" i="10"/>
  <c r="L156" i="10"/>
  <c r="J156" i="10"/>
  <c r="L155" i="10"/>
  <c r="J155" i="10"/>
  <c r="O154" i="10"/>
  <c r="L154" i="10"/>
  <c r="J154" i="10"/>
  <c r="O153" i="10"/>
  <c r="L153" i="10"/>
  <c r="J153" i="10"/>
  <c r="O152" i="10"/>
  <c r="L152" i="10"/>
  <c r="J152" i="10"/>
  <c r="O151" i="10"/>
  <c r="L151" i="10"/>
  <c r="J151" i="10"/>
  <c r="O150" i="10"/>
  <c r="L150" i="10"/>
  <c r="J150" i="10"/>
  <c r="L149" i="10"/>
  <c r="J149" i="10"/>
  <c r="L148" i="10"/>
  <c r="J148" i="10"/>
  <c r="L147" i="10"/>
  <c r="J147" i="10"/>
  <c r="L146" i="10"/>
  <c r="J146" i="10"/>
  <c r="L145" i="10"/>
  <c r="J145" i="10"/>
  <c r="L144" i="10"/>
  <c r="J144" i="10"/>
  <c r="L143" i="10"/>
  <c r="J143" i="10"/>
  <c r="L142" i="10"/>
  <c r="J142" i="10"/>
  <c r="L141" i="10"/>
  <c r="J141" i="10"/>
  <c r="L140" i="10"/>
  <c r="J140" i="10"/>
  <c r="L139" i="10"/>
  <c r="J139" i="10"/>
  <c r="L138" i="10"/>
  <c r="J138" i="10"/>
  <c r="L137" i="10"/>
  <c r="J137" i="10"/>
  <c r="L136" i="10"/>
  <c r="J136" i="10"/>
  <c r="L135" i="10"/>
  <c r="J135" i="10"/>
  <c r="L134" i="10"/>
  <c r="J134" i="10"/>
  <c r="L133" i="10"/>
  <c r="J133" i="10"/>
  <c r="L132" i="10"/>
  <c r="J132" i="10"/>
  <c r="L131" i="10"/>
  <c r="J131" i="10"/>
  <c r="L130" i="10"/>
  <c r="J130" i="10"/>
  <c r="L129" i="10"/>
  <c r="J129" i="10"/>
  <c r="L128" i="10"/>
  <c r="J128" i="10"/>
  <c r="L127" i="10"/>
  <c r="J127" i="10"/>
  <c r="L126" i="10"/>
  <c r="J126" i="10"/>
  <c r="L125" i="10"/>
  <c r="J125" i="10"/>
  <c r="L124" i="10"/>
  <c r="J124" i="10"/>
  <c r="L123" i="10"/>
  <c r="J123" i="10"/>
  <c r="L122" i="10"/>
  <c r="J122" i="10"/>
  <c r="L121" i="10"/>
  <c r="J121" i="10"/>
  <c r="L120" i="10"/>
  <c r="J120" i="10"/>
  <c r="L119" i="10"/>
  <c r="J119" i="10"/>
  <c r="L118" i="10"/>
  <c r="J118" i="10"/>
  <c r="L117" i="10"/>
  <c r="J117" i="10"/>
  <c r="L116" i="10"/>
  <c r="J116" i="10"/>
  <c r="L115" i="10"/>
  <c r="J115" i="10"/>
  <c r="L114" i="10"/>
  <c r="J114" i="10"/>
  <c r="L113" i="10"/>
  <c r="J113" i="10"/>
  <c r="L112" i="10"/>
  <c r="J112" i="10"/>
  <c r="L111" i="10"/>
  <c r="J111" i="10"/>
  <c r="L110" i="10"/>
  <c r="J110" i="10"/>
  <c r="L109" i="10"/>
  <c r="J109" i="10"/>
  <c r="L108" i="10"/>
  <c r="J108" i="10"/>
  <c r="L107" i="10"/>
  <c r="J107" i="10"/>
  <c r="L106" i="10"/>
  <c r="J106" i="10"/>
  <c r="L105" i="10"/>
  <c r="J105" i="10"/>
  <c r="L104" i="10"/>
  <c r="J104" i="10"/>
  <c r="L103" i="10"/>
  <c r="J103" i="10"/>
  <c r="L102" i="10"/>
  <c r="J102" i="10"/>
  <c r="L101" i="10"/>
  <c r="J101" i="10"/>
  <c r="L100" i="10"/>
  <c r="J100" i="10"/>
  <c r="L99" i="10"/>
  <c r="J99" i="10"/>
  <c r="L98" i="10"/>
  <c r="J98" i="10"/>
  <c r="L97" i="10"/>
  <c r="J97" i="10"/>
  <c r="L96" i="10"/>
  <c r="J96" i="10"/>
  <c r="L95" i="10"/>
  <c r="J95" i="10"/>
  <c r="L94" i="10"/>
  <c r="J94" i="10"/>
  <c r="L93" i="10"/>
  <c r="J93" i="10"/>
  <c r="L92" i="10"/>
  <c r="J92" i="10"/>
  <c r="L91" i="10"/>
  <c r="J91" i="10"/>
  <c r="L90" i="10"/>
  <c r="J90" i="10"/>
  <c r="L89" i="10"/>
  <c r="J89" i="10"/>
  <c r="L88" i="10"/>
  <c r="J88" i="10"/>
  <c r="L87" i="10"/>
  <c r="J87" i="10"/>
  <c r="L86" i="10"/>
  <c r="J86" i="10"/>
  <c r="L85" i="10"/>
  <c r="J85" i="10"/>
  <c r="L84" i="10"/>
  <c r="J84" i="10"/>
  <c r="L83" i="10"/>
  <c r="J83" i="10"/>
  <c r="L82" i="10"/>
  <c r="J82" i="10"/>
  <c r="L81" i="10"/>
  <c r="J81" i="10"/>
  <c r="L80" i="10"/>
  <c r="J80" i="10"/>
  <c r="L79" i="10"/>
  <c r="J79" i="10"/>
  <c r="L78" i="10"/>
  <c r="J78" i="10"/>
  <c r="L77" i="10"/>
  <c r="J77" i="10"/>
  <c r="L76" i="10"/>
  <c r="J76" i="10"/>
  <c r="L75" i="10"/>
  <c r="J75" i="10"/>
  <c r="L74" i="10"/>
  <c r="J74" i="10"/>
  <c r="L73" i="10"/>
  <c r="J73" i="10"/>
  <c r="L72" i="10"/>
  <c r="J72" i="10"/>
  <c r="L71" i="10"/>
  <c r="J71" i="10"/>
  <c r="L70" i="10"/>
  <c r="J70" i="10"/>
  <c r="L69" i="10"/>
  <c r="J69" i="10"/>
  <c r="L68" i="10"/>
  <c r="J68" i="10"/>
  <c r="L67" i="10"/>
  <c r="J67" i="10"/>
  <c r="L66" i="10"/>
  <c r="J66" i="10"/>
  <c r="L65" i="10"/>
  <c r="J65" i="10"/>
  <c r="L64" i="10"/>
  <c r="J64" i="10"/>
  <c r="L63" i="10"/>
  <c r="J63" i="10"/>
  <c r="L62" i="10"/>
  <c r="J62" i="10"/>
  <c r="L61" i="10"/>
  <c r="J61" i="10"/>
  <c r="L60" i="10"/>
  <c r="J60" i="10"/>
  <c r="L59" i="10"/>
  <c r="J59" i="10"/>
  <c r="L58" i="10"/>
  <c r="J58" i="10"/>
  <c r="L57" i="10"/>
  <c r="J57" i="10"/>
  <c r="L56" i="10"/>
  <c r="J56" i="10"/>
  <c r="L55" i="10"/>
  <c r="J55" i="10"/>
  <c r="L54" i="10"/>
  <c r="J54" i="10"/>
  <c r="L53" i="10"/>
  <c r="J53" i="10"/>
  <c r="L52" i="10"/>
  <c r="J52" i="10"/>
  <c r="L51" i="10"/>
  <c r="J51" i="10"/>
  <c r="L50" i="10"/>
  <c r="J50" i="10"/>
  <c r="L49" i="10"/>
  <c r="J49" i="10"/>
  <c r="L48" i="10"/>
  <c r="J48" i="10"/>
  <c r="L47" i="10"/>
  <c r="J47" i="10"/>
  <c r="L46" i="10"/>
  <c r="J46" i="10"/>
  <c r="L45" i="10"/>
  <c r="J45" i="10"/>
  <c r="L44" i="10"/>
  <c r="J44" i="10"/>
  <c r="L43" i="10"/>
  <c r="J43" i="10"/>
  <c r="L42" i="10"/>
  <c r="J42" i="10"/>
  <c r="L41" i="10"/>
  <c r="J41" i="10"/>
  <c r="L40" i="10"/>
  <c r="J40" i="10"/>
  <c r="L39" i="10"/>
  <c r="J39" i="10"/>
  <c r="L38" i="10"/>
  <c r="J38" i="10"/>
  <c r="L37" i="10"/>
  <c r="J37" i="10"/>
  <c r="L36" i="10"/>
  <c r="J36" i="10"/>
  <c r="L35" i="10"/>
  <c r="J35" i="10"/>
  <c r="L34" i="10"/>
  <c r="J34" i="10"/>
  <c r="L33" i="10"/>
  <c r="J33" i="10"/>
  <c r="L32" i="10"/>
  <c r="J32" i="10"/>
  <c r="L31" i="10"/>
  <c r="J31" i="10"/>
  <c r="L30" i="10"/>
  <c r="J30" i="10"/>
  <c r="L29" i="10"/>
  <c r="J29" i="10"/>
  <c r="L28" i="10"/>
  <c r="J28" i="10"/>
  <c r="L27" i="10"/>
  <c r="J27" i="10"/>
  <c r="L26" i="10"/>
  <c r="J26" i="10"/>
  <c r="L25" i="10"/>
  <c r="J25" i="10"/>
  <c r="L24" i="10"/>
  <c r="J24" i="10"/>
  <c r="L23" i="10"/>
  <c r="J23" i="10"/>
  <c r="L22" i="10"/>
  <c r="J22" i="10"/>
  <c r="L21" i="10"/>
  <c r="J21" i="10"/>
  <c r="L20" i="10"/>
  <c r="J20" i="10"/>
  <c r="L19" i="10"/>
  <c r="J19" i="10"/>
  <c r="L18" i="10"/>
  <c r="J18" i="10"/>
  <c r="L17" i="10"/>
  <c r="J17" i="10"/>
  <c r="L16" i="10"/>
  <c r="J16" i="10"/>
  <c r="L15" i="10"/>
  <c r="J15" i="10"/>
  <c r="L14" i="10"/>
  <c r="J14" i="10"/>
  <c r="L13" i="10"/>
  <c r="J13" i="10"/>
  <c r="L12" i="10"/>
  <c r="J12" i="10"/>
  <c r="L11" i="10"/>
  <c r="J11" i="10"/>
  <c r="L10" i="10"/>
  <c r="J10" i="10"/>
  <c r="L9" i="10"/>
  <c r="J9" i="10"/>
  <c r="L8" i="10"/>
  <c r="J8" i="10"/>
  <c r="L7" i="10"/>
  <c r="J7" i="10"/>
  <c r="L6" i="10"/>
  <c r="J6" i="10"/>
  <c r="L5" i="10"/>
  <c r="J5" i="10"/>
  <c r="L4" i="10"/>
  <c r="J4" i="10"/>
  <c r="L3" i="10"/>
  <c r="J3" i="10"/>
  <c r="L2" i="10"/>
  <c r="J2" i="10"/>
  <c r="O2" i="10"/>
  <c r="O10" i="10"/>
  <c r="O11" i="10"/>
  <c r="O12" i="10"/>
  <c r="O13" i="10"/>
  <c r="O21" i="10"/>
  <c r="O22" i="10"/>
  <c r="O23" i="10"/>
  <c r="O24" i="10"/>
  <c r="O25" i="10"/>
  <c r="O31" i="10"/>
  <c r="O32" i="10"/>
  <c r="O33" i="10"/>
  <c r="O34" i="10"/>
  <c r="O35" i="10"/>
  <c r="O41" i="10"/>
  <c r="O42" i="10"/>
  <c r="O43" i="10"/>
  <c r="O44" i="10"/>
  <c r="O45" i="10"/>
  <c r="O53" i="10"/>
  <c r="O54" i="10"/>
  <c r="O55" i="10"/>
  <c r="O56" i="10"/>
  <c r="O64" i="10"/>
  <c r="O65" i="10"/>
  <c r="O66" i="10"/>
  <c r="O74" i="10"/>
  <c r="O75" i="10"/>
  <c r="O76" i="10"/>
  <c r="O77" i="10"/>
  <c r="O85" i="10"/>
  <c r="O86" i="10"/>
  <c r="O87" i="10"/>
  <c r="O95" i="10"/>
  <c r="O96" i="10"/>
  <c r="O97" i="10"/>
  <c r="O98" i="10"/>
  <c r="O106" i="10"/>
  <c r="O107" i="10"/>
  <c r="O108" i="10"/>
  <c r="O109" i="10"/>
  <c r="O117" i="10"/>
  <c r="O118" i="10"/>
  <c r="O119" i="10"/>
  <c r="O120" i="10"/>
  <c r="O128" i="10"/>
  <c r="O129" i="10"/>
  <c r="O130" i="10"/>
  <c r="O131" i="10"/>
  <c r="O139" i="10"/>
  <c r="O140" i="10"/>
  <c r="O141" i="10"/>
  <c r="O142" i="10"/>
  <c r="G90" i="9"/>
  <c r="F486" i="9"/>
  <c r="E486" i="9"/>
  <c r="E504" i="12" s="1"/>
  <c r="F485" i="9"/>
  <c r="E485" i="9"/>
  <c r="E503" i="12" s="1"/>
  <c r="F484" i="9"/>
  <c r="E484" i="9"/>
  <c r="E502" i="12" s="1"/>
  <c r="F483" i="9"/>
  <c r="E483" i="9"/>
  <c r="E501" i="12" s="1"/>
  <c r="F482" i="9"/>
  <c r="F500" i="12" s="1"/>
  <c r="E482" i="9"/>
  <c r="E500" i="12" s="1"/>
  <c r="F481" i="9"/>
  <c r="E481" i="9"/>
  <c r="E499" i="12" s="1"/>
  <c r="F480" i="9"/>
  <c r="E480" i="9"/>
  <c r="E498" i="12" s="1"/>
  <c r="F479" i="9"/>
  <c r="E479" i="9"/>
  <c r="E497" i="12" s="1"/>
  <c r="F478" i="9"/>
  <c r="F496" i="12" s="1"/>
  <c r="E478" i="9"/>
  <c r="E496" i="12" s="1"/>
  <c r="F477" i="9"/>
  <c r="E477" i="9"/>
  <c r="E495" i="12" s="1"/>
  <c r="F476" i="9"/>
  <c r="E476" i="9"/>
  <c r="E494" i="12" s="1"/>
  <c r="F475" i="9"/>
  <c r="F493" i="12" s="1"/>
  <c r="E475" i="9"/>
  <c r="E493" i="12" s="1"/>
  <c r="F474" i="9"/>
  <c r="F492" i="12" s="1"/>
  <c r="E474" i="9"/>
  <c r="E492" i="12" s="1"/>
  <c r="F473" i="9"/>
  <c r="E473" i="9"/>
  <c r="E491" i="12" s="1"/>
  <c r="F472" i="9"/>
  <c r="E472" i="9"/>
  <c r="F457" i="9"/>
  <c r="F456" i="9"/>
  <c r="F455" i="9"/>
  <c r="F454" i="9"/>
  <c r="F453" i="9"/>
  <c r="F452" i="9"/>
  <c r="F451" i="9"/>
  <c r="F450" i="9"/>
  <c r="F449" i="9"/>
  <c r="O176" i="10" s="1"/>
  <c r="F448" i="9"/>
  <c r="F465" i="12" s="1"/>
  <c r="E435" i="9"/>
  <c r="E434" i="9"/>
  <c r="E451" i="12" s="1"/>
  <c r="E433" i="9"/>
  <c r="E432" i="9"/>
  <c r="E431" i="9"/>
  <c r="E430" i="9"/>
  <c r="E447" i="12" s="1"/>
  <c r="E429" i="9"/>
  <c r="E428" i="9"/>
  <c r="G421" i="9"/>
  <c r="G420" i="9"/>
  <c r="G437" i="12" s="1"/>
  <c r="G419" i="9"/>
  <c r="G418" i="9"/>
  <c r="G417" i="9"/>
  <c r="G416" i="9"/>
  <c r="G410" i="9"/>
  <c r="G409" i="9"/>
  <c r="G408" i="9"/>
  <c r="G407" i="9"/>
  <c r="G424" i="12" s="1"/>
  <c r="G406" i="9"/>
  <c r="G423" i="12" s="1"/>
  <c r="G405" i="9"/>
  <c r="G399" i="9"/>
  <c r="G416" i="12" s="1"/>
  <c r="G398" i="9"/>
  <c r="G397" i="9"/>
  <c r="G396" i="9"/>
  <c r="G413" i="12" s="1"/>
  <c r="G395" i="9"/>
  <c r="G412" i="12" s="1"/>
  <c r="G394" i="9"/>
  <c r="G388" i="9"/>
  <c r="G387" i="9"/>
  <c r="G386" i="9"/>
  <c r="G403" i="12" s="1"/>
  <c r="G385" i="9"/>
  <c r="G384" i="9"/>
  <c r="G383" i="9"/>
  <c r="G377" i="9"/>
  <c r="G376" i="9"/>
  <c r="G375" i="9"/>
  <c r="G374" i="9"/>
  <c r="G373" i="9"/>
  <c r="O100" i="10" s="1"/>
  <c r="G372" i="9"/>
  <c r="G366" i="9"/>
  <c r="G365" i="9"/>
  <c r="G364" i="9"/>
  <c r="G363" i="9"/>
  <c r="G362" i="9"/>
  <c r="G379" i="12" s="1"/>
  <c r="G361" i="9"/>
  <c r="G356" i="9"/>
  <c r="G373" i="12" s="1"/>
  <c r="G355" i="9"/>
  <c r="G354" i="9"/>
  <c r="G353" i="9"/>
  <c r="G352" i="9"/>
  <c r="G351" i="9"/>
  <c r="G345" i="9"/>
  <c r="G344" i="9"/>
  <c r="G343" i="9"/>
  <c r="G342" i="9"/>
  <c r="G341" i="9"/>
  <c r="G340" i="9"/>
  <c r="G357" i="12" s="1"/>
  <c r="G335" i="9"/>
  <c r="G334" i="9"/>
  <c r="G351" i="12" s="1"/>
  <c r="G333" i="9"/>
  <c r="G332" i="9"/>
  <c r="G349" i="12"/>
  <c r="G331" i="9"/>
  <c r="G348" i="12" s="1"/>
  <c r="G330" i="9"/>
  <c r="G324" i="9"/>
  <c r="G341" i="12" s="1"/>
  <c r="G323" i="9"/>
  <c r="G340" i="12" s="1"/>
  <c r="G322" i="9"/>
  <c r="G339" i="12" s="1"/>
  <c r="G321" i="9"/>
  <c r="G320" i="9"/>
  <c r="G319" i="9"/>
  <c r="E312" i="9"/>
  <c r="E311" i="9"/>
  <c r="E310" i="9"/>
  <c r="E309" i="9"/>
  <c r="E302" i="9"/>
  <c r="E301" i="9"/>
  <c r="E318" i="12" s="1"/>
  <c r="E300" i="9"/>
  <c r="E299" i="9"/>
  <c r="E316" i="12" s="1"/>
  <c r="G292" i="9"/>
  <c r="G291" i="9"/>
  <c r="G308" i="12" s="1"/>
  <c r="G290" i="9"/>
  <c r="G289" i="9"/>
  <c r="G306" i="12" s="1"/>
  <c r="G288" i="9"/>
  <c r="G287" i="9"/>
  <c r="G281" i="9"/>
  <c r="G280" i="9"/>
  <c r="G279" i="9"/>
  <c r="G278" i="9"/>
  <c r="G295" i="12" s="1"/>
  <c r="G277" i="9"/>
  <c r="G276" i="9"/>
  <c r="G293" i="12" s="1"/>
  <c r="G270" i="9"/>
  <c r="G269" i="9"/>
  <c r="G286" i="12" s="1"/>
  <c r="G268" i="9"/>
  <c r="G267" i="9"/>
  <c r="G266" i="9"/>
  <c r="G265" i="9"/>
  <c r="G259" i="9"/>
  <c r="G258" i="9"/>
  <c r="G275" i="12" s="1"/>
  <c r="G257" i="9"/>
  <c r="G256" i="9"/>
  <c r="G255" i="9"/>
  <c r="G254" i="9"/>
  <c r="G248" i="9"/>
  <c r="G247" i="9"/>
  <c r="G246" i="9"/>
  <c r="G245" i="9"/>
  <c r="G244" i="9"/>
  <c r="G243" i="9"/>
  <c r="G237" i="9"/>
  <c r="G236" i="9"/>
  <c r="G253" i="12" s="1"/>
  <c r="G235" i="9"/>
  <c r="G234" i="9"/>
  <c r="G233" i="9"/>
  <c r="G232" i="9"/>
  <c r="G227" i="9"/>
  <c r="G226" i="9"/>
  <c r="G225" i="9"/>
  <c r="G224" i="9"/>
  <c r="G223" i="9"/>
  <c r="G240" i="12" s="1"/>
  <c r="G222" i="9"/>
  <c r="G216" i="9"/>
  <c r="G215" i="9"/>
  <c r="G214" i="9"/>
  <c r="G231" i="12" s="1"/>
  <c r="G213" i="9"/>
  <c r="G212" i="9"/>
  <c r="G211" i="9"/>
  <c r="G205" i="9"/>
  <c r="G204" i="9"/>
  <c r="G203" i="9"/>
  <c r="G202" i="9"/>
  <c r="G201" i="9"/>
  <c r="G200" i="9"/>
  <c r="G194" i="9"/>
  <c r="G193" i="9"/>
  <c r="G192" i="9"/>
  <c r="G191" i="9"/>
  <c r="G190" i="9"/>
  <c r="G207" i="12" s="1"/>
  <c r="G189" i="9"/>
  <c r="G182" i="9"/>
  <c r="G181" i="9"/>
  <c r="G180" i="9"/>
  <c r="G197" i="12" s="1"/>
  <c r="G179" i="9"/>
  <c r="G178" i="9"/>
  <c r="G177" i="9"/>
  <c r="G171" i="9"/>
  <c r="G170" i="9"/>
  <c r="G169" i="9"/>
  <c r="G186" i="12" s="1"/>
  <c r="G168" i="9"/>
  <c r="G167" i="9"/>
  <c r="G166" i="9"/>
  <c r="G183" i="12" s="1"/>
  <c r="G160" i="9"/>
  <c r="G177" i="12" s="1"/>
  <c r="G159" i="9"/>
  <c r="G158" i="9"/>
  <c r="G157" i="9"/>
  <c r="G156" i="9"/>
  <c r="G155" i="9"/>
  <c r="G172" i="12" s="1"/>
  <c r="G149" i="9"/>
  <c r="G148" i="9"/>
  <c r="G147" i="9"/>
  <c r="G146" i="9"/>
  <c r="G163" i="12" s="1"/>
  <c r="G145" i="9"/>
  <c r="G144" i="9"/>
  <c r="G161" i="12" s="1"/>
  <c r="G138" i="9"/>
  <c r="G137" i="9"/>
  <c r="G136" i="9"/>
  <c r="G135" i="9"/>
  <c r="G134" i="9"/>
  <c r="G151" i="12" s="1"/>
  <c r="G133" i="9"/>
  <c r="G150" i="12" s="1"/>
  <c r="G128" i="9"/>
  <c r="G127" i="9"/>
  <c r="G126" i="9"/>
  <c r="G143" i="12" s="1"/>
  <c r="G125" i="9"/>
  <c r="G124" i="9"/>
  <c r="G123" i="9"/>
  <c r="G117" i="9"/>
  <c r="G134" i="12" s="1"/>
  <c r="G116" i="9"/>
  <c r="G115" i="9"/>
  <c r="G114" i="9"/>
  <c r="G131" i="12" s="1"/>
  <c r="G113" i="9"/>
  <c r="G112" i="9"/>
  <c r="G106" i="9"/>
  <c r="G105" i="9"/>
  <c r="G104" i="9"/>
  <c r="G103" i="9"/>
  <c r="G102" i="9"/>
  <c r="G119" i="12" s="1"/>
  <c r="G101" i="9"/>
  <c r="G95" i="9"/>
  <c r="G112" i="12" s="1"/>
  <c r="G94" i="9"/>
  <c r="G111" i="12" s="1"/>
  <c r="G93" i="9"/>
  <c r="G110" i="12" s="1"/>
  <c r="G92" i="9"/>
  <c r="G91" i="9"/>
  <c r="G84" i="9"/>
  <c r="G101" i="12" s="1"/>
  <c r="G83" i="9"/>
  <c r="G82" i="9"/>
  <c r="G81" i="9"/>
  <c r="G98" i="12" s="1"/>
  <c r="G80" i="9"/>
  <c r="G97" i="12" s="1"/>
  <c r="G79" i="9"/>
  <c r="D92" i="12"/>
  <c r="E83" i="12"/>
  <c r="E78" i="12"/>
  <c r="E73" i="12"/>
  <c r="E68" i="12"/>
  <c r="E63" i="12"/>
  <c r="E58" i="12"/>
  <c r="F58" i="12"/>
  <c r="E53" i="12"/>
  <c r="E48" i="12"/>
  <c r="E43" i="12"/>
  <c r="F19" i="9"/>
  <c r="E19" i="9"/>
  <c r="E19" i="12" s="1"/>
  <c r="F18" i="9"/>
  <c r="E18" i="9"/>
  <c r="E18" i="12" s="1"/>
  <c r="F17" i="9"/>
  <c r="E17" i="9"/>
  <c r="E17" i="12" s="1"/>
  <c r="F16" i="9"/>
  <c r="E16" i="9"/>
  <c r="E16" i="12" s="1"/>
  <c r="F15" i="9"/>
  <c r="E15" i="9"/>
  <c r="E15" i="12" s="1"/>
  <c r="F14" i="9"/>
  <c r="E14" i="9"/>
  <c r="E14" i="12" s="1"/>
  <c r="F13" i="9"/>
  <c r="E13" i="9"/>
  <c r="E13" i="12" s="1"/>
  <c r="F12" i="9"/>
  <c r="E12" i="9"/>
  <c r="E12" i="12" s="1"/>
  <c r="F11" i="9"/>
  <c r="F11" i="12" s="1"/>
  <c r="E11" i="9"/>
  <c r="E11" i="12" s="1"/>
  <c r="F10" i="9"/>
  <c r="E10" i="9"/>
  <c r="E10" i="12" s="1"/>
  <c r="F9" i="9"/>
  <c r="F9" i="12" s="1"/>
  <c r="E9" i="9"/>
  <c r="E9" i="12" s="1"/>
  <c r="E75" i="9" l="1"/>
  <c r="G75" i="9"/>
  <c r="C500" i="9" s="1"/>
  <c r="D500" i="9" s="1"/>
  <c r="O26" i="10"/>
  <c r="G400" i="9"/>
  <c r="G417" i="12" s="1"/>
  <c r="F466" i="12"/>
  <c r="E313" i="9"/>
  <c r="E330" i="12" s="1"/>
  <c r="H324" i="12" s="1"/>
  <c r="E436" i="9"/>
  <c r="E453" i="12" s="1"/>
  <c r="G389" i="12"/>
  <c r="O99" i="10"/>
  <c r="G118" i="12"/>
  <c r="F458" i="9"/>
  <c r="F475" i="12" s="1"/>
  <c r="G150" i="9"/>
  <c r="G167" i="12" s="1"/>
  <c r="G367" i="9"/>
  <c r="G384" i="12" s="1"/>
  <c r="G378" i="9"/>
  <c r="G395" i="12" s="1"/>
  <c r="O126" i="10"/>
  <c r="G161" i="9"/>
  <c r="G178" i="12" s="1"/>
  <c r="G411" i="9"/>
  <c r="G428" i="12" s="1"/>
  <c r="F490" i="12"/>
  <c r="O200" i="10"/>
  <c r="G140" i="12"/>
  <c r="G285" i="12"/>
  <c r="G378" i="12"/>
  <c r="O88" i="10"/>
  <c r="F469" i="12"/>
  <c r="O179" i="10"/>
  <c r="F497" i="12"/>
  <c r="O207" i="10"/>
  <c r="G264" i="12"/>
  <c r="F501" i="12"/>
  <c r="O211" i="10"/>
  <c r="G282" i="12"/>
  <c r="G415" i="12"/>
  <c r="O125" i="10"/>
  <c r="F473" i="12"/>
  <c r="O183" i="10"/>
  <c r="G372" i="12"/>
  <c r="O82" i="10"/>
  <c r="E319" i="12"/>
  <c r="O29" i="10"/>
  <c r="E449" i="12"/>
  <c r="O159" i="10"/>
  <c r="G164" i="12"/>
  <c r="G218" i="12"/>
  <c r="G273" i="12"/>
  <c r="F504" i="12"/>
  <c r="O214" i="10"/>
  <c r="G271" i="9"/>
  <c r="G288" i="12" s="1"/>
  <c r="G336" i="9"/>
  <c r="G353" i="12" s="1"/>
  <c r="G228" i="9"/>
  <c r="G245" i="12" s="1"/>
  <c r="G85" i="9"/>
  <c r="G102" i="12" s="1"/>
  <c r="O51" i="10"/>
  <c r="O206" i="10"/>
  <c r="E303" i="9"/>
  <c r="E320" i="12" s="1"/>
  <c r="H314" i="12" s="1"/>
  <c r="O67" i="10"/>
  <c r="F487" i="9"/>
  <c r="O18" i="10"/>
  <c r="O49" i="10"/>
  <c r="G282" i="9"/>
  <c r="G299" i="12" s="1"/>
  <c r="G357" i="9"/>
  <c r="G374" i="12" s="1"/>
  <c r="G96" i="9"/>
  <c r="G113" i="12" s="1"/>
  <c r="G172" i="9"/>
  <c r="G189" i="12" s="1"/>
  <c r="G238" i="9"/>
  <c r="G255" i="12" s="1"/>
  <c r="O175" i="10"/>
  <c r="O123" i="10"/>
  <c r="O59" i="10"/>
  <c r="O83" i="10"/>
  <c r="O203" i="10"/>
  <c r="F467" i="12"/>
  <c r="O177" i="10"/>
  <c r="G400" i="12"/>
  <c r="O3" i="10"/>
  <c r="G99" i="12"/>
  <c r="G304" i="12"/>
  <c r="O78" i="10"/>
  <c r="F48" i="12"/>
  <c r="G208" i="12"/>
  <c r="G188" i="12"/>
  <c r="G142" i="12"/>
  <c r="G144" i="12"/>
  <c r="G175" i="12"/>
  <c r="G184" i="12"/>
  <c r="G198" i="12"/>
  <c r="G210" i="12"/>
  <c r="G249" i="12"/>
  <c r="O155" i="10"/>
  <c r="G166" i="12"/>
  <c r="G260" i="12"/>
  <c r="G336" i="12"/>
  <c r="G427" i="12"/>
  <c r="O137" i="10"/>
  <c r="G217" i="12"/>
  <c r="G122" i="12"/>
  <c r="G120" i="12"/>
  <c r="G129" i="12"/>
  <c r="G141" i="12"/>
  <c r="G154" i="12"/>
  <c r="G232" i="12"/>
  <c r="O143" i="10"/>
  <c r="F10" i="12"/>
  <c r="G173" i="12"/>
  <c r="G402" i="12"/>
  <c r="O112" i="10"/>
  <c r="F68" i="12"/>
  <c r="G152" i="12"/>
  <c r="G411" i="12"/>
  <c r="F83" i="12"/>
  <c r="G262" i="12"/>
  <c r="E317" i="12"/>
  <c r="O27" i="10"/>
  <c r="G132" i="12"/>
  <c r="G260" i="9"/>
  <c r="G277" i="12" s="1"/>
  <c r="G382" i="12"/>
  <c r="O92" i="10"/>
  <c r="G389" i="9"/>
  <c r="G406" i="12" s="1"/>
  <c r="G325" i="9"/>
  <c r="G118" i="9"/>
  <c r="G135" i="12" s="1"/>
  <c r="O36" i="10"/>
  <c r="G108" i="12"/>
  <c r="G145" i="12"/>
  <c r="G206" i="12"/>
  <c r="G217" i="9"/>
  <c r="G234" i="12" s="1"/>
  <c r="G361" i="12"/>
  <c r="O71" i="10"/>
  <c r="G425" i="12"/>
  <c r="O135" i="10"/>
  <c r="G422" i="9"/>
  <c r="G439" i="12" s="1"/>
  <c r="G123" i="12"/>
  <c r="G293" i="9"/>
  <c r="G310" i="12" s="1"/>
  <c r="E88" i="12"/>
  <c r="G121" i="12"/>
  <c r="G153" i="12"/>
  <c r="G176" i="12"/>
  <c r="G195" i="12"/>
  <c r="G221" i="12"/>
  <c r="G229" i="12"/>
  <c r="G251" i="12"/>
  <c r="G254" i="12"/>
  <c r="G263" i="12"/>
  <c r="G296" i="12"/>
  <c r="O6" i="10"/>
  <c r="G347" i="12"/>
  <c r="G362" i="12"/>
  <c r="O72" i="10"/>
  <c r="G381" i="12"/>
  <c r="O91" i="10"/>
  <c r="E445" i="12"/>
  <c r="G109" i="12"/>
  <c r="E327" i="12"/>
  <c r="O37" i="10"/>
  <c r="G435" i="12"/>
  <c r="O145" i="10"/>
  <c r="G220" i="12"/>
  <c r="G242" i="12"/>
  <c r="G276" i="12"/>
  <c r="G338" i="12"/>
  <c r="O48" i="10"/>
  <c r="E448" i="12"/>
  <c r="O158" i="10"/>
  <c r="F495" i="12"/>
  <c r="O205" i="10"/>
  <c r="G100" i="12"/>
  <c r="G346" i="9"/>
  <c r="G363" i="12" s="1"/>
  <c r="G249" i="9"/>
  <c r="G266" i="12" s="1"/>
  <c r="G206" i="9"/>
  <c r="G223" i="12" s="1"/>
  <c r="G174" i="12"/>
  <c r="G283" i="12"/>
  <c r="G307" i="12"/>
  <c r="O17" i="10"/>
  <c r="E326" i="12"/>
  <c r="O61" i="10"/>
  <c r="G358" i="12"/>
  <c r="O68" i="10"/>
  <c r="F471" i="12"/>
  <c r="O181" i="10"/>
  <c r="G368" i="12"/>
  <c r="F491" i="12"/>
  <c r="O201" i="10"/>
  <c r="G130" i="12"/>
  <c r="G230" i="12"/>
  <c r="G261" i="12"/>
  <c r="G284" i="12"/>
  <c r="G305" i="12"/>
  <c r="O15" i="10"/>
  <c r="G405" i="12"/>
  <c r="O115" i="10"/>
  <c r="G107" i="9"/>
  <c r="G124" i="12" s="1"/>
  <c r="G139" i="9"/>
  <c r="G390" i="12"/>
  <c r="G185" i="12"/>
  <c r="G199" i="12"/>
  <c r="G211" i="12"/>
  <c r="G222" i="12"/>
  <c r="G233" i="12"/>
  <c r="G294" i="12"/>
  <c r="O4" i="10"/>
  <c r="E328" i="12"/>
  <c r="O38" i="10"/>
  <c r="G337" i="12"/>
  <c r="O47" i="10"/>
  <c r="G369" i="12"/>
  <c r="O79" i="10"/>
  <c r="O89" i="10"/>
  <c r="F468" i="12"/>
  <c r="O178" i="10"/>
  <c r="F15" i="12"/>
  <c r="G96" i="12"/>
  <c r="G244" i="12"/>
  <c r="G297" i="12"/>
  <c r="O7" i="10"/>
  <c r="F472" i="12"/>
  <c r="O182" i="10"/>
  <c r="G196" i="12"/>
  <c r="G219" i="12"/>
  <c r="G241" i="12"/>
  <c r="G252" i="12"/>
  <c r="G360" i="12"/>
  <c r="O70" i="10"/>
  <c r="G436" i="12"/>
  <c r="O146" i="10"/>
  <c r="G129" i="9"/>
  <c r="G146" i="12" s="1"/>
  <c r="G265" i="12"/>
  <c r="O5" i="10"/>
  <c r="O16" i="10"/>
  <c r="G352" i="12"/>
  <c r="O62" i="10"/>
  <c r="G370" i="12"/>
  <c r="O80" i="10"/>
  <c r="G393" i="12"/>
  <c r="O103" i="10"/>
  <c r="O161" i="10"/>
  <c r="G391" i="12"/>
  <c r="O101" i="10"/>
  <c r="G133" i="12"/>
  <c r="G165" i="12"/>
  <c r="G183" i="9"/>
  <c r="G200" i="12" s="1"/>
  <c r="G239" i="12"/>
  <c r="G309" i="12"/>
  <c r="O19" i="10"/>
  <c r="G433" i="12"/>
  <c r="F78" i="12"/>
  <c r="G359" i="12"/>
  <c r="O69" i="10"/>
  <c r="G155" i="12"/>
  <c r="G195" i="9"/>
  <c r="G212" i="12" s="1"/>
  <c r="G209" i="12"/>
  <c r="G243" i="12"/>
  <c r="G250" i="12"/>
  <c r="G271" i="12"/>
  <c r="G350" i="12"/>
  <c r="O60" i="10"/>
  <c r="G371" i="12"/>
  <c r="O81" i="10"/>
  <c r="G394" i="12"/>
  <c r="O104" i="10"/>
  <c r="G422" i="12"/>
  <c r="G438" i="12"/>
  <c r="O148" i="10"/>
  <c r="E450" i="12"/>
  <c r="O160" i="10"/>
  <c r="E490" i="12"/>
  <c r="E487" i="9"/>
  <c r="F499" i="12"/>
  <c r="O209" i="10"/>
  <c r="O113" i="10"/>
  <c r="O133" i="10"/>
  <c r="O147" i="10"/>
  <c r="O210" i="10"/>
  <c r="F502" i="12"/>
  <c r="O212" i="10"/>
  <c r="O28" i="10"/>
  <c r="O50" i="10"/>
  <c r="G426" i="12"/>
  <c r="O136" i="10"/>
  <c r="G434" i="12"/>
  <c r="O144" i="10"/>
  <c r="E446" i="12"/>
  <c r="O156" i="10"/>
  <c r="E452" i="12"/>
  <c r="O162" i="10"/>
  <c r="F498" i="12"/>
  <c r="O208" i="10"/>
  <c r="G272" i="12"/>
  <c r="G298" i="12"/>
  <c r="O8" i="10"/>
  <c r="E329" i="12"/>
  <c r="O39" i="10"/>
  <c r="G380" i="12"/>
  <c r="O90" i="10"/>
  <c r="G383" i="12"/>
  <c r="O93" i="10"/>
  <c r="G392" i="12"/>
  <c r="O102" i="10"/>
  <c r="G401" i="12"/>
  <c r="O111" i="10"/>
  <c r="G414" i="12"/>
  <c r="O124" i="10"/>
  <c r="F470" i="12"/>
  <c r="O180" i="10"/>
  <c r="F474" i="12"/>
  <c r="O184" i="10"/>
  <c r="F503" i="12"/>
  <c r="O213" i="10"/>
  <c r="G107" i="12"/>
  <c r="O58" i="10"/>
  <c r="O122" i="10"/>
  <c r="O134" i="10"/>
  <c r="O157" i="10"/>
  <c r="O202" i="10"/>
  <c r="F494" i="12"/>
  <c r="O204" i="10"/>
  <c r="F13" i="12"/>
  <c r="F17" i="12"/>
  <c r="F16" i="12"/>
  <c r="F14" i="12"/>
  <c r="F12" i="12"/>
  <c r="F20" i="9"/>
  <c r="C36" i="9" s="1"/>
  <c r="F2" i="10"/>
  <c r="F3" i="10" s="1"/>
  <c r="F4" i="10" s="1"/>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5" i="10" s="1"/>
  <c r="F66" i="10" s="1"/>
  <c r="F67" i="10" s="1"/>
  <c r="F68" i="10" s="1"/>
  <c r="F69" i="10" s="1"/>
  <c r="F70" i="10" s="1"/>
  <c r="F71" i="10" s="1"/>
  <c r="F72" i="10" s="1"/>
  <c r="F73" i="10" s="1"/>
  <c r="F74" i="10" s="1"/>
  <c r="F75" i="10" s="1"/>
  <c r="F76" i="10" s="1"/>
  <c r="F77" i="10" s="1"/>
  <c r="F78" i="10" s="1"/>
  <c r="F79" i="10" s="1"/>
  <c r="F80" i="10" s="1"/>
  <c r="F81" i="10" s="1"/>
  <c r="F82" i="10" s="1"/>
  <c r="F83" i="10" s="1"/>
  <c r="F84" i="10" s="1"/>
  <c r="F85" i="10" s="1"/>
  <c r="F86" i="10" s="1"/>
  <c r="F87" i="10" s="1"/>
  <c r="F88" i="10" s="1"/>
  <c r="F89" i="10" s="1"/>
  <c r="F90" i="10" s="1"/>
  <c r="F91" i="10" s="1"/>
  <c r="F92" i="10" s="1"/>
  <c r="F93" i="10" s="1"/>
  <c r="F94" i="10" s="1"/>
  <c r="F95" i="10" s="1"/>
  <c r="F96" i="10" s="1"/>
  <c r="F97" i="10" s="1"/>
  <c r="F98" i="10" s="1"/>
  <c r="F99" i="10" s="1"/>
  <c r="F100" i="10" s="1"/>
  <c r="F101" i="10" s="1"/>
  <c r="F102" i="10" s="1"/>
  <c r="F103" i="10" s="1"/>
  <c r="F104" i="10" s="1"/>
  <c r="F105" i="10" s="1"/>
  <c r="F106" i="10" s="1"/>
  <c r="F107" i="10" s="1"/>
  <c r="F108" i="10" s="1"/>
  <c r="F109" i="10" s="1"/>
  <c r="F110" i="10" s="1"/>
  <c r="F111" i="10" s="1"/>
  <c r="F112" i="10" s="1"/>
  <c r="F113" i="10" s="1"/>
  <c r="F114" i="10" s="1"/>
  <c r="F115" i="10" s="1"/>
  <c r="F116" i="10" s="1"/>
  <c r="F117" i="10" s="1"/>
  <c r="F118" i="10" s="1"/>
  <c r="F119" i="10" s="1"/>
  <c r="F120" i="10" s="1"/>
  <c r="F121" i="10" s="1"/>
  <c r="F122" i="10" s="1"/>
  <c r="F123" i="10" s="1"/>
  <c r="F124" i="10" s="1"/>
  <c r="F125" i="10" s="1"/>
  <c r="F126" i="10" s="1"/>
  <c r="F127" i="10" s="1"/>
  <c r="F128" i="10" s="1"/>
  <c r="F129" i="10" s="1"/>
  <c r="F130" i="10" s="1"/>
  <c r="F131" i="10" s="1"/>
  <c r="F132" i="10" s="1"/>
  <c r="F133" i="10" s="1"/>
  <c r="F134" i="10" s="1"/>
  <c r="F135" i="10" s="1"/>
  <c r="F136" i="10" s="1"/>
  <c r="F137" i="10" s="1"/>
  <c r="F138" i="10" s="1"/>
  <c r="F139" i="10" s="1"/>
  <c r="F140" i="10" s="1"/>
  <c r="F141" i="10" s="1"/>
  <c r="F142" i="10" s="1"/>
  <c r="F143" i="10" s="1"/>
  <c r="F144" i="10" s="1"/>
  <c r="F145" i="10" s="1"/>
  <c r="F146" i="10" s="1"/>
  <c r="F147" i="10" s="1"/>
  <c r="F148" i="10" s="1"/>
  <c r="F149" i="10" s="1"/>
  <c r="F150" i="10" s="1"/>
  <c r="F151" i="10" s="1"/>
  <c r="F152" i="10" s="1"/>
  <c r="F153" i="10" s="1"/>
  <c r="F154" i="10" s="1"/>
  <c r="F155" i="10" s="1"/>
  <c r="F156" i="10" s="1"/>
  <c r="F157" i="10" s="1"/>
  <c r="F158" i="10" s="1"/>
  <c r="F159" i="10" s="1"/>
  <c r="F160" i="10" s="1"/>
  <c r="F161" i="10" s="1"/>
  <c r="F162" i="10" s="1"/>
  <c r="F163" i="10" s="1"/>
  <c r="F164" i="10" s="1"/>
  <c r="F165" i="10" s="1"/>
  <c r="F166" i="10" s="1"/>
  <c r="F167" i="10" s="1"/>
  <c r="F168" i="10" s="1"/>
  <c r="F169" i="10" s="1"/>
  <c r="F170" i="10" s="1"/>
  <c r="F171" i="10" s="1"/>
  <c r="F172" i="10" s="1"/>
  <c r="F173" i="10" s="1"/>
  <c r="F174" i="10" s="1"/>
  <c r="F175" i="10" s="1"/>
  <c r="F176" i="10" s="1"/>
  <c r="F177" i="10" s="1"/>
  <c r="F178" i="10" s="1"/>
  <c r="F179" i="10" s="1"/>
  <c r="F180" i="10" s="1"/>
  <c r="F181" i="10" s="1"/>
  <c r="F182" i="10" s="1"/>
  <c r="F183" i="10" s="1"/>
  <c r="F184" i="10" s="1"/>
  <c r="F185" i="10" s="1"/>
  <c r="F186" i="10" s="1"/>
  <c r="F187" i="10" s="1"/>
  <c r="F188" i="10" s="1"/>
  <c r="F189" i="10" s="1"/>
  <c r="F190" i="10" s="1"/>
  <c r="F191" i="10" s="1"/>
  <c r="F192" i="10" s="1"/>
  <c r="F193" i="10" s="1"/>
  <c r="F194" i="10" s="1"/>
  <c r="F195" i="10" s="1"/>
  <c r="F196" i="10" s="1"/>
  <c r="F197" i="10" s="1"/>
  <c r="F198" i="10" s="1"/>
  <c r="F199" i="10" s="1"/>
  <c r="F200" i="10" s="1"/>
  <c r="F201" i="10" s="1"/>
  <c r="F202" i="10" s="1"/>
  <c r="F203" i="10" s="1"/>
  <c r="F204" i="10" s="1"/>
  <c r="F205" i="10" s="1"/>
  <c r="F206" i="10" s="1"/>
  <c r="F207" i="10" s="1"/>
  <c r="F208" i="10" s="1"/>
  <c r="F209" i="10" s="1"/>
  <c r="F210" i="10" s="1"/>
  <c r="F211" i="10" s="1"/>
  <c r="F212" i="10" s="1"/>
  <c r="F213" i="10" s="1"/>
  <c r="F214" i="10" s="1"/>
  <c r="F215" i="10" s="1"/>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B2" i="10"/>
  <c r="B3" i="10" s="1"/>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D2" i="10"/>
  <c r="D3" i="10" s="1"/>
  <c r="D4" i="10" s="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D38" i="10" s="1"/>
  <c r="D39" i="10" s="1"/>
  <c r="D40" i="10" s="1"/>
  <c r="D41" i="10" s="1"/>
  <c r="D42" i="10" s="1"/>
  <c r="D43" i="10" s="1"/>
  <c r="D44" i="10" s="1"/>
  <c r="D45" i="10" s="1"/>
  <c r="D46" i="10" s="1"/>
  <c r="D47" i="10" s="1"/>
  <c r="D48" i="10" s="1"/>
  <c r="D49" i="10" s="1"/>
  <c r="D50" i="10" s="1"/>
  <c r="D51" i="10" s="1"/>
  <c r="D52" i="10" s="1"/>
  <c r="D53" i="10" s="1"/>
  <c r="D54" i="10" s="1"/>
  <c r="D55" i="10" s="1"/>
  <c r="D56" i="10" s="1"/>
  <c r="D57" i="10" s="1"/>
  <c r="D58" i="10" s="1"/>
  <c r="D59" i="10" s="1"/>
  <c r="D60" i="10" s="1"/>
  <c r="D61" i="10" s="1"/>
  <c r="D62" i="10" s="1"/>
  <c r="D63" i="10" s="1"/>
  <c r="D64" i="10" s="1"/>
  <c r="D65" i="10" s="1"/>
  <c r="D66" i="10" s="1"/>
  <c r="D67" i="10" s="1"/>
  <c r="D68" i="10" s="1"/>
  <c r="D69" i="10" s="1"/>
  <c r="D70" i="10" s="1"/>
  <c r="D71" i="10" s="1"/>
  <c r="D72" i="10" s="1"/>
  <c r="D73" i="10" s="1"/>
  <c r="D74" i="10" s="1"/>
  <c r="D75" i="10" s="1"/>
  <c r="D76" i="10" s="1"/>
  <c r="D77" i="10" s="1"/>
  <c r="D78" i="10" s="1"/>
  <c r="D79" i="10" s="1"/>
  <c r="D80" i="10" s="1"/>
  <c r="D81" i="10" s="1"/>
  <c r="D82" i="10" s="1"/>
  <c r="D83" i="10" s="1"/>
  <c r="D84" i="10" s="1"/>
  <c r="D85" i="10" s="1"/>
  <c r="D86" i="10" s="1"/>
  <c r="D87" i="10" s="1"/>
  <c r="D88" i="10" s="1"/>
  <c r="D89" i="10" s="1"/>
  <c r="D90" i="10" s="1"/>
  <c r="D91" i="10" s="1"/>
  <c r="D92" i="10" s="1"/>
  <c r="D93" i="10" s="1"/>
  <c r="D94" i="10" s="1"/>
  <c r="D95" i="10" s="1"/>
  <c r="D96" i="10" s="1"/>
  <c r="D97" i="10" s="1"/>
  <c r="D98" i="10" s="1"/>
  <c r="D99" i="10" s="1"/>
  <c r="D100" i="10" s="1"/>
  <c r="D101" i="10" s="1"/>
  <c r="D102" i="10" s="1"/>
  <c r="D103" i="10" s="1"/>
  <c r="D104" i="10" s="1"/>
  <c r="D105" i="10" s="1"/>
  <c r="D106" i="10" s="1"/>
  <c r="D107" i="10" s="1"/>
  <c r="D108" i="10" s="1"/>
  <c r="D109" i="10" s="1"/>
  <c r="D110" i="10" s="1"/>
  <c r="D111" i="10" s="1"/>
  <c r="D112" i="10" s="1"/>
  <c r="D113" i="10" s="1"/>
  <c r="D114" i="10" s="1"/>
  <c r="D115" i="10" s="1"/>
  <c r="D116" i="10" s="1"/>
  <c r="D117" i="10" s="1"/>
  <c r="D118" i="10" s="1"/>
  <c r="D119" i="10" s="1"/>
  <c r="D120" i="10" s="1"/>
  <c r="D121" i="10" s="1"/>
  <c r="D122" i="10" s="1"/>
  <c r="D123" i="10" s="1"/>
  <c r="D124" i="10" s="1"/>
  <c r="D125" i="10" s="1"/>
  <c r="D126" i="10" s="1"/>
  <c r="D127" i="10" s="1"/>
  <c r="D128" i="10" s="1"/>
  <c r="D129" i="10" s="1"/>
  <c r="D130" i="10" s="1"/>
  <c r="D131" i="10" s="1"/>
  <c r="D132" i="10" s="1"/>
  <c r="D133" i="10" s="1"/>
  <c r="D134" i="10" s="1"/>
  <c r="D135" i="10" s="1"/>
  <c r="D136" i="10" s="1"/>
  <c r="D137" i="10" s="1"/>
  <c r="D138" i="10" s="1"/>
  <c r="D139" i="10" s="1"/>
  <c r="D140" i="10" s="1"/>
  <c r="D141" i="10" s="1"/>
  <c r="D142" i="10" s="1"/>
  <c r="D143" i="10" s="1"/>
  <c r="D144" i="10" s="1"/>
  <c r="D145" i="10" s="1"/>
  <c r="D146" i="10" s="1"/>
  <c r="D147" i="10" s="1"/>
  <c r="D148" i="10" s="1"/>
  <c r="D149" i="10" s="1"/>
  <c r="D150" i="10" s="1"/>
  <c r="D151" i="10" s="1"/>
  <c r="D152" i="10" s="1"/>
  <c r="D153" i="10" s="1"/>
  <c r="D154" i="10" s="1"/>
  <c r="D155" i="10" s="1"/>
  <c r="D156" i="10" s="1"/>
  <c r="D157" i="10" s="1"/>
  <c r="D158" i="10" s="1"/>
  <c r="D159" i="10" s="1"/>
  <c r="D160" i="10" s="1"/>
  <c r="D161" i="10" s="1"/>
  <c r="D162" i="10" s="1"/>
  <c r="D163" i="10" s="1"/>
  <c r="D164" i="10" s="1"/>
  <c r="D165" i="10" s="1"/>
  <c r="D166" i="10" s="1"/>
  <c r="D167" i="10" s="1"/>
  <c r="D168" i="10" s="1"/>
  <c r="D169" i="10" s="1"/>
  <c r="D170" i="10" s="1"/>
  <c r="D171" i="10" s="1"/>
  <c r="D172" i="10" s="1"/>
  <c r="D173" i="10" s="1"/>
  <c r="D174" i="10" s="1"/>
  <c r="D175" i="10" s="1"/>
  <c r="D176" i="10" s="1"/>
  <c r="D177" i="10" s="1"/>
  <c r="D178" i="10" s="1"/>
  <c r="D179" i="10" s="1"/>
  <c r="D180" i="10" s="1"/>
  <c r="D181" i="10" s="1"/>
  <c r="D182" i="10" s="1"/>
  <c r="D183" i="10" s="1"/>
  <c r="D184" i="10" s="1"/>
  <c r="D185" i="10" s="1"/>
  <c r="D186" i="10" s="1"/>
  <c r="D187" i="10" s="1"/>
  <c r="D188" i="10" s="1"/>
  <c r="D189" i="10" s="1"/>
  <c r="D190" i="10" s="1"/>
  <c r="D191" i="10" s="1"/>
  <c r="D192" i="10" s="1"/>
  <c r="D193" i="10" s="1"/>
  <c r="D194" i="10" s="1"/>
  <c r="D195" i="10" s="1"/>
  <c r="D196" i="10" s="1"/>
  <c r="D197" i="10" s="1"/>
  <c r="D198" i="10" s="1"/>
  <c r="D199" i="10" s="1"/>
  <c r="D200" i="10" s="1"/>
  <c r="D201" i="10" s="1"/>
  <c r="D202" i="10" s="1"/>
  <c r="D203" i="10" s="1"/>
  <c r="D204" i="10" s="1"/>
  <c r="D205" i="10" s="1"/>
  <c r="D206" i="10" s="1"/>
  <c r="D207" i="10" s="1"/>
  <c r="D208" i="10" s="1"/>
  <c r="D209" i="10" s="1"/>
  <c r="D210" i="10" s="1"/>
  <c r="D211" i="10" s="1"/>
  <c r="D212" i="10" s="1"/>
  <c r="D213" i="10" s="1"/>
  <c r="D214" i="10" s="1"/>
  <c r="D215" i="10" s="1"/>
  <c r="G2" i="10"/>
  <c r="G3" i="10" s="1"/>
  <c r="G4" i="10" s="1"/>
  <c r="G5" i="10" s="1"/>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G83" i="10" s="1"/>
  <c r="G84" i="10" s="1"/>
  <c r="G85" i="10" s="1"/>
  <c r="G86" i="10" s="1"/>
  <c r="G87" i="10" s="1"/>
  <c r="G88" i="10" s="1"/>
  <c r="G89" i="10" s="1"/>
  <c r="G90" i="10" s="1"/>
  <c r="G91" i="10" s="1"/>
  <c r="G92" i="10" s="1"/>
  <c r="G93" i="10" s="1"/>
  <c r="G94" i="10" s="1"/>
  <c r="G95" i="10" s="1"/>
  <c r="G96" i="10" s="1"/>
  <c r="G97" i="10" s="1"/>
  <c r="G98" i="10" s="1"/>
  <c r="G99" i="10" s="1"/>
  <c r="G100" i="10" s="1"/>
  <c r="G101" i="10" s="1"/>
  <c r="G102" i="10" s="1"/>
  <c r="G103" i="10" s="1"/>
  <c r="G104" i="10" s="1"/>
  <c r="G105" i="10" s="1"/>
  <c r="G106" i="10" s="1"/>
  <c r="G107" i="10" s="1"/>
  <c r="G108" i="10" s="1"/>
  <c r="G109" i="10" s="1"/>
  <c r="G110" i="10" s="1"/>
  <c r="G111" i="10" s="1"/>
  <c r="G112" i="10" s="1"/>
  <c r="G113" i="10" s="1"/>
  <c r="G114" i="10" s="1"/>
  <c r="G115" i="10" s="1"/>
  <c r="G116" i="10" s="1"/>
  <c r="G117" i="10" s="1"/>
  <c r="G118" i="10" s="1"/>
  <c r="G119" i="10" s="1"/>
  <c r="G120" i="10" s="1"/>
  <c r="G121" i="10" s="1"/>
  <c r="G122" i="10" s="1"/>
  <c r="G123" i="10" s="1"/>
  <c r="G124" i="10" s="1"/>
  <c r="G125" i="10" s="1"/>
  <c r="G126" i="10" s="1"/>
  <c r="G127" i="10" s="1"/>
  <c r="G128" i="10" s="1"/>
  <c r="G129" i="10" s="1"/>
  <c r="G130" i="10" s="1"/>
  <c r="G131" i="10" s="1"/>
  <c r="G132" i="10" s="1"/>
  <c r="G133" i="10" s="1"/>
  <c r="G134" i="10" s="1"/>
  <c r="G135" i="10" s="1"/>
  <c r="G136" i="10" s="1"/>
  <c r="G137" i="10" s="1"/>
  <c r="G138" i="10" s="1"/>
  <c r="G139" i="10" s="1"/>
  <c r="G140" i="10" s="1"/>
  <c r="G141" i="10" s="1"/>
  <c r="G142" i="10" s="1"/>
  <c r="G143" i="10" s="1"/>
  <c r="G144" i="10" s="1"/>
  <c r="G145" i="10" s="1"/>
  <c r="G146" i="10" s="1"/>
  <c r="G147" i="10" s="1"/>
  <c r="G148" i="10" s="1"/>
  <c r="G149" i="10" s="1"/>
  <c r="G150" i="10" s="1"/>
  <c r="G151" i="10" s="1"/>
  <c r="G152" i="10" s="1"/>
  <c r="G153" i="10" s="1"/>
  <c r="G154" i="10" s="1"/>
  <c r="G155" i="10" s="1"/>
  <c r="G156" i="10" s="1"/>
  <c r="G157" i="10" s="1"/>
  <c r="G158" i="10" s="1"/>
  <c r="G159" i="10" s="1"/>
  <c r="G160" i="10" s="1"/>
  <c r="G161" i="10" s="1"/>
  <c r="G162" i="10" s="1"/>
  <c r="G163" i="10" s="1"/>
  <c r="G164" i="10" s="1"/>
  <c r="G165" i="10" s="1"/>
  <c r="G166" i="10" s="1"/>
  <c r="G167" i="10" s="1"/>
  <c r="G168" i="10" s="1"/>
  <c r="G169" i="10" s="1"/>
  <c r="G170" i="10" s="1"/>
  <c r="G171" i="10" s="1"/>
  <c r="G172" i="10" s="1"/>
  <c r="G173" i="10" s="1"/>
  <c r="G174" i="10" s="1"/>
  <c r="G175" i="10" s="1"/>
  <c r="G176" i="10" s="1"/>
  <c r="G177" i="10" s="1"/>
  <c r="G178" i="10" s="1"/>
  <c r="G179" i="10" s="1"/>
  <c r="G180" i="10" s="1"/>
  <c r="G181" i="10" s="1"/>
  <c r="G182" i="10" s="1"/>
  <c r="G183" i="10" s="1"/>
  <c r="G184" i="10" s="1"/>
  <c r="G185" i="10" s="1"/>
  <c r="G186" i="10" s="1"/>
  <c r="G187" i="10" s="1"/>
  <c r="G188" i="10" s="1"/>
  <c r="G189" i="10" s="1"/>
  <c r="G190" i="10" s="1"/>
  <c r="G191" i="10" s="1"/>
  <c r="G192" i="10" s="1"/>
  <c r="G193" i="10" s="1"/>
  <c r="G194" i="10" s="1"/>
  <c r="G195" i="10" s="1"/>
  <c r="G196" i="10" s="1"/>
  <c r="G197" i="10" s="1"/>
  <c r="G198" i="10" s="1"/>
  <c r="G199" i="10" s="1"/>
  <c r="G200" i="10" s="1"/>
  <c r="G201" i="10" s="1"/>
  <c r="G202" i="10" s="1"/>
  <c r="G203" i="10" s="1"/>
  <c r="G204" i="10" s="1"/>
  <c r="G205" i="10" s="1"/>
  <c r="G206" i="10" s="1"/>
  <c r="G207" i="10" s="1"/>
  <c r="G208" i="10" s="1"/>
  <c r="G209" i="10" s="1"/>
  <c r="G210" i="10" s="1"/>
  <c r="G211" i="10" s="1"/>
  <c r="G212" i="10" s="1"/>
  <c r="G213" i="10" s="1"/>
  <c r="G214" i="10" s="1"/>
  <c r="G215" i="10" s="1"/>
  <c r="F43" i="12"/>
  <c r="F53" i="12"/>
  <c r="F63" i="12"/>
  <c r="F18" i="12"/>
  <c r="F19" i="12"/>
  <c r="C36" i="12" l="1"/>
  <c r="I34" i="9"/>
  <c r="C499" i="9" s="1"/>
  <c r="I307" i="9"/>
  <c r="C503" i="9" s="1"/>
  <c r="D503" i="9" s="1"/>
  <c r="D520" i="12" s="1"/>
  <c r="G162" i="12"/>
  <c r="I297" i="9"/>
  <c r="C502" i="9" s="1"/>
  <c r="C519" i="12" s="1"/>
  <c r="O9" i="10"/>
  <c r="F73" i="12"/>
  <c r="F505" i="12"/>
  <c r="I470" i="9"/>
  <c r="H488" i="12" s="1"/>
  <c r="O40" i="10"/>
  <c r="G342" i="12"/>
  <c r="H334" i="12" s="1"/>
  <c r="I317" i="9"/>
  <c r="C505" i="9" s="1"/>
  <c r="O52" i="10"/>
  <c r="O46" i="10"/>
  <c r="O215" i="10"/>
  <c r="O110" i="10"/>
  <c r="O73" i="10"/>
  <c r="G287" i="12"/>
  <c r="O185" i="10"/>
  <c r="O163" i="10"/>
  <c r="O84" i="10"/>
  <c r="G404" i="12"/>
  <c r="O114" i="10"/>
  <c r="O127" i="10"/>
  <c r="O121" i="10"/>
  <c r="O149" i="10"/>
  <c r="G194" i="12"/>
  <c r="I187" i="9"/>
  <c r="O20" i="10"/>
  <c r="O14" i="10"/>
  <c r="O138" i="10"/>
  <c r="O132" i="10"/>
  <c r="G156" i="12"/>
  <c r="I77" i="9"/>
  <c r="G187" i="12"/>
  <c r="O94" i="10"/>
  <c r="O105" i="10"/>
  <c r="O30" i="10"/>
  <c r="E505" i="12"/>
  <c r="C506" i="9"/>
  <c r="G228" i="12"/>
  <c r="O63" i="10"/>
  <c r="O57" i="10"/>
  <c r="G274" i="12"/>
  <c r="I6" i="9"/>
  <c r="F20" i="12"/>
  <c r="H6" i="12" s="1"/>
  <c r="C517" i="12" l="1"/>
  <c r="D499" i="9"/>
  <c r="D517" i="12" s="1"/>
  <c r="C520" i="12"/>
  <c r="H94" i="12"/>
  <c r="C501" i="9"/>
  <c r="D501" i="9" s="1"/>
  <c r="D502" i="9"/>
  <c r="D519" i="12" s="1"/>
  <c r="C522" i="12"/>
  <c r="D505" i="9"/>
  <c r="D522" i="12" s="1"/>
  <c r="H204" i="12"/>
  <c r="C504" i="9"/>
  <c r="E92" i="12"/>
  <c r="I39" i="9"/>
  <c r="O116" i="10"/>
  <c r="C523" i="12"/>
  <c r="D506" i="9"/>
  <c r="D523" i="12" s="1"/>
  <c r="C498" i="9"/>
  <c r="F88" i="12" l="1"/>
  <c r="C521" i="12"/>
  <c r="D504" i="9"/>
  <c r="D521" i="12" s="1"/>
  <c r="H39" i="12"/>
  <c r="C507" i="9"/>
  <c r="C524" i="12" s="1"/>
  <c r="I491" i="9"/>
  <c r="H509" i="12" s="1"/>
  <c r="D498" i="9"/>
  <c r="C516" i="12"/>
  <c r="C518" i="12" l="1"/>
  <c r="D518" i="12"/>
  <c r="D516" i="12"/>
  <c r="D507" i="9" l="1"/>
  <c r="D524" i="12" s="1"/>
  <c r="I493" i="9" l="1"/>
  <c r="I510" i="9" s="1"/>
  <c r="H527" i="12" s="1"/>
  <c r="H511" i="12" l="1"/>
</calcChain>
</file>

<file path=xl/sharedStrings.xml><?xml version="1.0" encoding="utf-8"?>
<sst xmlns="http://schemas.openxmlformats.org/spreadsheetml/2006/main" count="1137" uniqueCount="195">
  <si>
    <t>Amount</t>
  </si>
  <si>
    <t xml:space="preserve"> </t>
  </si>
  <si>
    <t>Total</t>
  </si>
  <si>
    <t>Other-meeting logistics subtotal</t>
  </si>
  <si>
    <t>National Association of Chronic Disease Directors</t>
  </si>
  <si>
    <t>Total Direct Costs</t>
  </si>
  <si>
    <t># of trips</t>
  </si>
  <si>
    <t>Rate</t>
  </si>
  <si>
    <t>Airfare</t>
  </si>
  <si>
    <t>Staff Travel subtotal</t>
  </si>
  <si>
    <t>Staff Salary and Wages</t>
  </si>
  <si>
    <t xml:space="preserve">Fringe Benefits </t>
  </si>
  <si>
    <t>Consultant Travel subtotal</t>
  </si>
  <si>
    <t>Total FTE</t>
  </si>
  <si>
    <t>Meeting Logistics</t>
  </si>
  <si>
    <t>Extended Cost</t>
  </si>
  <si>
    <t xml:space="preserve">Staff   Travel </t>
  </si>
  <si>
    <t>FTE %</t>
  </si>
  <si>
    <t># of People</t>
  </si>
  <si>
    <t>Speaker Travel</t>
  </si>
  <si>
    <t>Speaker Travel subtotal</t>
  </si>
  <si>
    <t>Facilitator Travel subtotal</t>
  </si>
  <si>
    <t>Facilitator Travel</t>
  </si>
  <si>
    <t>Months</t>
  </si>
  <si>
    <t>Total Fee</t>
  </si>
  <si>
    <t>Contractor/Subcontractor Travel</t>
  </si>
  <si>
    <t>Contractor/Subcontractor Travel subtotal</t>
  </si>
  <si>
    <t>Registration fee</t>
  </si>
  <si>
    <t>Fringe Benefit percentage</t>
  </si>
  <si>
    <t>Salary Amount</t>
  </si>
  <si>
    <t>Rate Basis</t>
  </si>
  <si>
    <t>Current Rate</t>
  </si>
  <si>
    <t>Historical Rate</t>
  </si>
  <si>
    <t>n/a</t>
  </si>
  <si>
    <t>N/A</t>
  </si>
  <si>
    <t>Fringe Benefit Rate:</t>
  </si>
  <si>
    <t xml:space="preserve">Lodging </t>
  </si>
  <si>
    <t xml:space="preserve">Per diem </t>
  </si>
  <si>
    <t xml:space="preserve">Car Rental </t>
  </si>
  <si>
    <t xml:space="preserve">Ground transportation </t>
  </si>
  <si>
    <t>Justification- include name of individual(s), purpose of trip, city/state, date (month/year) if known. MUST RELATE TO Project Activity</t>
  </si>
  <si>
    <t>Justification- include name of individual(s), city/state, date (month/year) if known. MUST RELATE TO Project Activity</t>
  </si>
  <si>
    <t xml:space="preserve">Justification- include Purpose of trip, Name of individual(s) if known, City/state, Date (month/year) if known. </t>
  </si>
  <si>
    <t>Count</t>
  </si>
  <si>
    <t>Contracts/Grants</t>
  </si>
  <si>
    <t>Contract and Grants subtotal</t>
  </si>
  <si>
    <t>Overhead rate</t>
  </si>
  <si>
    <t>Administrative rate:</t>
  </si>
  <si>
    <t>Indirect rate</t>
  </si>
  <si>
    <t>Equipment</t>
  </si>
  <si>
    <t># of Units</t>
  </si>
  <si>
    <t>Unit cost</t>
  </si>
  <si>
    <t>Total Budget Amount</t>
  </si>
  <si>
    <t>Budget Amount</t>
  </si>
  <si>
    <t xml:space="preserve">Justification- include Purpose of trip, Name of individual(s) if known or group status, City/state, Date (month/year) if known. </t>
  </si>
  <si>
    <t>Member/Affiliated Org. Travel subtotal</t>
  </si>
  <si>
    <t xml:space="preserve">Complete the "Contract Justification" word document" and the "Itemized Budget Template". </t>
  </si>
  <si>
    <t># of nights/days</t>
  </si>
  <si>
    <r>
      <t xml:space="preserve">Justification- </t>
    </r>
    <r>
      <rPr>
        <sz val="12"/>
        <color theme="1"/>
        <rFont val="Times New Roman"/>
        <family val="1"/>
      </rPr>
      <t>Provide justification for the use of each item and relate it to specific program objectives, how it will be used, period of performance/duration. Maintenance or rental fees for equipment should be shown in the "Other” category.</t>
    </r>
  </si>
  <si>
    <r>
      <t xml:space="preserve">Justification- </t>
    </r>
    <r>
      <rPr>
        <sz val="12"/>
        <color theme="1"/>
        <rFont val="Times New Roman"/>
        <family val="1"/>
      </rPr>
      <t>Provide justification for the use of each item and relate it to specific program objectives and how it will be used. Maintenance or rental fees for equipment should be shown in the "Other” category.</t>
    </r>
  </si>
  <si>
    <t xml:space="preserve">Name of Contractor: </t>
  </si>
  <si>
    <t xml:space="preserve">Period of Performance:  </t>
  </si>
  <si>
    <t xml:space="preserve">Method of Accountability: </t>
  </si>
  <si>
    <t>Total Eligible Direct Cost</t>
  </si>
  <si>
    <t>Indirect Costs</t>
  </si>
  <si>
    <t>Staff Salary</t>
  </si>
  <si>
    <t>Staff Benefits</t>
  </si>
  <si>
    <t>Staff travel</t>
  </si>
  <si>
    <t xml:space="preserve">Other </t>
  </si>
  <si>
    <t>Contracts eligible for indirect (First $25,000 of each contract)</t>
  </si>
  <si>
    <t xml:space="preserve">Indirect Costs </t>
  </si>
  <si>
    <t xml:space="preserve">Consultant Travel </t>
  </si>
  <si>
    <t>Member Travel</t>
  </si>
  <si>
    <t xml:space="preserve"> Copying- </t>
  </si>
  <si>
    <t xml:space="preserve">Graphic Design Publication - </t>
  </si>
  <si>
    <t>Shipping and postage-</t>
  </si>
  <si>
    <t xml:space="preserve">Technology Conference Communication- </t>
  </si>
  <si>
    <t xml:space="preserve">Meeting space rental- </t>
  </si>
  <si>
    <t xml:space="preserve"> Meeting Audio Visual Equipment-  </t>
  </si>
  <si>
    <t>Project supplies-</t>
  </si>
  <si>
    <t xml:space="preserve">Conference Technology Support-  </t>
  </si>
  <si>
    <t>Indirect rate is</t>
  </si>
  <si>
    <t>Annual/ Budget Amount</t>
  </si>
  <si>
    <t xml:space="preserve">FTE x 12 </t>
  </si>
  <si>
    <t>Annual Budget x FTE%</t>
  </si>
  <si>
    <t>Name and Position Title</t>
  </si>
  <si>
    <t>Type Justification</t>
  </si>
  <si>
    <t>Type Consultant Name</t>
  </si>
  <si>
    <t>Type Staff name and job position</t>
  </si>
  <si>
    <t>Type justification</t>
  </si>
  <si>
    <t>Justification- purpose of event, city/state, date (month/year) if known. MUST RELATE TO Project Activity</t>
  </si>
  <si>
    <t>Partner Travel</t>
  </si>
  <si>
    <t>Justification- Include purpose of the item and how it relates to the program objectives or activities.</t>
  </si>
  <si>
    <t>Justification - Must include 6 components per CDC Federal Guidelines. Refer to "Contract Justification" word document.</t>
  </si>
  <si>
    <t>How many agreements to be prepared?</t>
  </si>
  <si>
    <t>3. Name of the contractor</t>
  </si>
  <si>
    <t>4. Name of the contractor</t>
  </si>
  <si>
    <t>5. Name of the contractor</t>
  </si>
  <si>
    <t>Annual Salary</t>
  </si>
  <si>
    <t xml:space="preserve">NACDD Consultant Fee  </t>
  </si>
  <si>
    <t># of Units needed</t>
  </si>
  <si>
    <t>Amount Requested</t>
  </si>
  <si>
    <t>Graphic Design activities (agenda, brochures, pamphlets, etc.) # of publications</t>
  </si>
  <si>
    <t>Project supplies (meeting paper, pads, pens, etc.)- quantity</t>
  </si>
  <si>
    <t>Copying (agenda, brochures, pamphlets, etc.)- # of items to copy</t>
  </si>
  <si>
    <t>Shipping and Postage - # of items</t>
  </si>
  <si>
    <t>Technology Conference Communications (minutes x  line usage)- total minutes</t>
  </si>
  <si>
    <t>Conference Technology Support (online support day of call)- # of calls</t>
  </si>
  <si>
    <t>Meeting space rental (# of rooms x per day)- total rooms</t>
  </si>
  <si>
    <t>Meeting Audio and Visual Equipment rental (per day x room) - total equipment usage</t>
  </si>
  <si>
    <t>amount of each agreement.</t>
  </si>
  <si>
    <r>
      <t xml:space="preserve">Eligible Direct Cost 
Subject to indirect rate 
(First $25,000 of </t>
    </r>
    <r>
      <rPr>
        <u/>
        <sz val="12"/>
        <color theme="1"/>
        <rFont val="Times New Roman"/>
        <family val="1"/>
      </rPr>
      <t>each</t>
    </r>
    <r>
      <rPr>
        <sz val="12"/>
        <color theme="1"/>
        <rFont val="Times New Roman"/>
        <family val="1"/>
      </rPr>
      <t xml:space="preserve"> contract)</t>
    </r>
  </si>
  <si>
    <t>Obtain the "Contractor Budget Template" to prepare the budget and provide a justification. You must include justification with each budget line item. Contractor may use their own format as long as it provides the required information.</t>
  </si>
  <si>
    <t xml:space="preserve">Method of Selection Sole Source or Competitive:  </t>
  </si>
  <si>
    <t xml:space="preserve">Scope of Work (may include another document):  </t>
  </si>
  <si>
    <t>Other</t>
  </si>
  <si>
    <t xml:space="preserve">Method of Accountability:  The Chief Executive Officer, Senior Director of Programs, and  Director of Finance will provide operational and financial oversight monthly and the Program Evaluation staff will review the program evaluation/progress reports. </t>
  </si>
  <si>
    <t xml:space="preserve">   </t>
  </si>
  <si>
    <t xml:space="preserve">  </t>
  </si>
  <si>
    <t>Supplies</t>
  </si>
  <si>
    <t>Total Agreement Amount</t>
  </si>
  <si>
    <t>Contract deliverables will be monitored by the Lead Project Consultant. The Chief Executive Officer, Senior Director of Programs, and  Director of Finance will provide operational and financial oversight monthly. The NACDD Program Evaluation Staff will assist with project evaluations.</t>
  </si>
  <si>
    <t>Fee per hour</t>
  </si>
  <si>
    <t>Justification- Include name of individual, name and purpose of meeting, date (month/year) if known, topic/subject</t>
  </si>
  <si>
    <t>1. Stipend</t>
  </si>
  <si>
    <t>2. Stipend</t>
  </si>
  <si>
    <t>3. Stipend</t>
  </si>
  <si>
    <t>4. Stipend</t>
  </si>
  <si>
    <t>1.  Stipends- note above justification description- INPUT</t>
  </si>
  <si>
    <t>2.  Stipends- note above justification description- INPUT</t>
  </si>
  <si>
    <t>3.  Stipends- note above justification description- INPUT</t>
  </si>
  <si>
    <t>4.  Stipends- note above justification description- INPUT</t>
  </si>
  <si>
    <t>Stipends (ONLY allowable for federal funded training programs)</t>
  </si>
  <si>
    <t>Stipends (only federal funded training program) subtotal</t>
  </si>
  <si>
    <t>submit to NACDDGrants@chronicdisease.org.</t>
  </si>
  <si>
    <t>6. Name of the contractor</t>
  </si>
  <si>
    <t>7. Name of the contractor</t>
  </si>
  <si>
    <t>8. Name of the contractor</t>
  </si>
  <si>
    <t>9. Name of the contractor</t>
  </si>
  <si>
    <t>10. Name of the contractor</t>
  </si>
  <si>
    <t>11. Name of the contractor</t>
  </si>
  <si>
    <t>12. Name of the contractor</t>
  </si>
  <si>
    <t>13. Name of the contractor</t>
  </si>
  <si>
    <t>14. Name of the contractor</t>
  </si>
  <si>
    <t>15. Name of the contractor</t>
  </si>
  <si>
    <t>5. Stipend</t>
  </si>
  <si>
    <t>6. Stipend</t>
  </si>
  <si>
    <t>7. Stipend</t>
  </si>
  <si>
    <t>8. Stipend</t>
  </si>
  <si>
    <t>9. Stipend</t>
  </si>
  <si>
    <t>10. Stipend</t>
  </si>
  <si>
    <t>5.  Stipends- note above justification description- INPUT</t>
  </si>
  <si>
    <t>6.  Stipends- note above justification description- INPUT</t>
  </si>
  <si>
    <t>7.  Stipends- note above justification description- INPUT</t>
  </si>
  <si>
    <t>8.  Stipends- note above justification description- INPUT</t>
  </si>
  <si>
    <t>9.  Stipends- note above justification description- INPUT</t>
  </si>
  <si>
    <t>10.  Stipends- note above justification description- INPUT</t>
  </si>
  <si>
    <t>Finance Code</t>
  </si>
  <si>
    <t>Decrease</t>
  </si>
  <si>
    <t>Program</t>
  </si>
  <si>
    <t>Project</t>
  </si>
  <si>
    <t>Funder</t>
  </si>
  <si>
    <t>GL Code</t>
  </si>
  <si>
    <t>Restriction</t>
  </si>
  <si>
    <t>GrantYear Code</t>
  </si>
  <si>
    <t xml:space="preserve">  Increase  </t>
  </si>
  <si>
    <t>Program Number</t>
  </si>
  <si>
    <t>Grant Year</t>
  </si>
  <si>
    <t>Session ID</t>
  </si>
  <si>
    <t>Session Description</t>
  </si>
  <si>
    <t>Session Date</t>
  </si>
  <si>
    <t>Document Number</t>
  </si>
  <si>
    <t>Document Date</t>
  </si>
  <si>
    <t>Description</t>
  </si>
  <si>
    <t>Trans Description</t>
  </si>
  <si>
    <t>Effective Date</t>
  </si>
  <si>
    <t>Annual Fee / 2080 hours Hourly Rate</t>
  </si>
  <si>
    <t>Fee / Annual Fee FTE %</t>
  </si>
  <si>
    <t>FTE x 260 # of days</t>
  </si>
  <si>
    <t>Budgeted Fee</t>
  </si>
  <si>
    <t>Justification</t>
  </si>
  <si>
    <t>Consultant Name</t>
  </si>
  <si>
    <t>Consultant Fee</t>
  </si>
  <si>
    <t>Consultant Travel</t>
  </si>
  <si>
    <t># of hours 
(Prep, Execute, Post)</t>
  </si>
  <si>
    <r>
      <rPr>
        <b/>
        <sz val="12"/>
        <color theme="1"/>
        <rFont val="Times New Roman"/>
        <family val="1"/>
      </rPr>
      <t>Justifications,</t>
    </r>
    <r>
      <rPr>
        <sz val="12"/>
        <color theme="1"/>
        <rFont val="Times New Roman"/>
        <family val="1"/>
      </rPr>
      <t xml:space="preserve"> include roles and responsibilities and identify how it relates to the program objectives</t>
    </r>
  </si>
  <si>
    <t>Fringe benefit calculation - fringe benefit % is applied to the salary amount</t>
  </si>
  <si>
    <t>Item Description</t>
  </si>
  <si>
    <t>Supplies- "Staff General Office Supplies", Software-License and Technical support</t>
  </si>
  <si>
    <t xml:space="preserve">Fee Eligible for Indirect </t>
  </si>
  <si>
    <t>Name of Project:</t>
  </si>
  <si>
    <t>Budget Justification</t>
  </si>
  <si>
    <t>The rate is 38% and is computed on the following direct cost base of:</t>
  </si>
  <si>
    <t>Period of Performance: September 21, 2020 - July 31, 2021</t>
  </si>
  <si>
    <r>
      <rPr>
        <b/>
        <sz val="12"/>
        <rFont val="Times New Roman"/>
        <family val="1"/>
      </rPr>
      <t>Indirect Costs</t>
    </r>
    <r>
      <rPr>
        <sz val="12"/>
        <rFont val="Times New Roman"/>
        <family val="1"/>
      </rPr>
      <t xml:space="preserve"> :  Indirect costs are expenses (accounting/finance, HR, marketing, and communication personnel, rent, utilities, Board activities, the Association initiatives, infrastructure, etc.) that cannot be specifically identifiable to a project.  The indirect cost is currently approved by the Department of Health and Human Services at 38%. With exception of the "contracts" section, the programmatic direct cost above is multiplied by the approved indirect rate. In the "contract section", the indirect rate is applied to the first $25,000 of each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</si>
</sst>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20" x14ac:knownFonts="1">
    <font>
      <sz val="11"/>
      <color theme="1"/>
      <name val="Calibri"/>
      <family val="2"/>
      <scheme val="minor"/>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2"/>
      <color theme="1"/>
      <name val="Calibri"/>
      <family val="2"/>
      <scheme val="minor"/>
    </font>
    <font>
      <sz val="11"/>
      <color theme="1"/>
      <name val="Verdana"/>
      <family val="2"/>
    </font>
    <font>
      <sz val="12"/>
      <name val="Times New Roman"/>
      <family val="1"/>
    </font>
    <font>
      <b/>
      <sz val="12"/>
      <name val="Times New Roman"/>
      <family val="1"/>
    </font>
    <font>
      <b/>
      <sz val="12"/>
      <color rgb="FFFF0000"/>
      <name val="Times New Roman"/>
      <family val="1"/>
    </font>
    <font>
      <sz val="12"/>
      <name val="Calibri"/>
      <family val="2"/>
      <scheme val="minor"/>
    </font>
    <font>
      <u/>
      <sz val="11"/>
      <color theme="10"/>
      <name val="Calibri"/>
      <family val="2"/>
      <scheme val="minor"/>
    </font>
    <font>
      <u/>
      <sz val="11"/>
      <color theme="11"/>
      <name val="Calibri"/>
      <family val="2"/>
      <scheme val="minor"/>
    </font>
    <font>
      <sz val="12"/>
      <color rgb="FF000000"/>
      <name val="Times New Roman"/>
      <family val="1"/>
    </font>
    <font>
      <sz val="12"/>
      <color rgb="FFFF0000"/>
      <name val="Times New Roman"/>
      <family val="1"/>
    </font>
    <font>
      <b/>
      <sz val="11"/>
      <color theme="1"/>
      <name val="Calibri"/>
      <family val="2"/>
      <scheme val="minor"/>
    </font>
    <font>
      <b/>
      <sz val="12"/>
      <color rgb="FF000000"/>
      <name val="Times New Roman"/>
      <family val="1"/>
    </font>
    <font>
      <sz val="11"/>
      <color rgb="FF000000"/>
      <name val="Calibri"/>
      <family val="2"/>
      <scheme val="minor"/>
    </font>
    <font>
      <sz val="14"/>
      <color rgb="FF000000"/>
      <name val="Calibri"/>
      <family val="2"/>
      <scheme val="minor"/>
    </font>
    <font>
      <u/>
      <sz val="12"/>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3" fillId="0" borderId="0" applyFont="0" applyFill="0" applyBorder="0" applyAlignment="0" applyProtection="0"/>
  </cellStyleXfs>
  <cellXfs count="570">
    <xf numFmtId="0" fontId="0" fillId="0" borderId="0" xfId="0"/>
    <xf numFmtId="0" fontId="0" fillId="0" borderId="0" xfId="0" applyFill="1" applyAlignment="1" applyProtection="1">
      <alignment wrapText="1"/>
      <protection locked="0"/>
    </xf>
    <xf numFmtId="165" fontId="0" fillId="0" borderId="0" xfId="1" applyNumberFormat="1" applyFont="1" applyFill="1" applyAlignment="1" applyProtection="1">
      <alignment wrapText="1"/>
      <protection locked="0"/>
    </xf>
    <xf numFmtId="164" fontId="7" fillId="0" borderId="0" xfId="0" applyNumberFormat="1" applyFont="1" applyFill="1" applyAlignment="1" applyProtection="1">
      <alignment horizontal="left" vertical="top" wrapText="1"/>
    </xf>
    <xf numFmtId="0" fontId="1" fillId="0" borderId="0" xfId="0" applyFont="1" applyProtection="1"/>
    <xf numFmtId="0" fontId="5" fillId="0" borderId="0" xfId="0" applyFont="1" applyProtection="1"/>
    <xf numFmtId="0" fontId="1" fillId="0" borderId="0" xfId="0" applyFont="1" applyFill="1" applyProtection="1"/>
    <xf numFmtId="0" fontId="2" fillId="0" borderId="0" xfId="0" applyFont="1" applyFill="1" applyProtection="1"/>
    <xf numFmtId="165" fontId="1" fillId="0" borderId="0" xfId="1" applyNumberFormat="1" applyFont="1" applyFill="1" applyProtection="1"/>
    <xf numFmtId="165" fontId="2" fillId="0" borderId="0" xfId="1" applyNumberFormat="1" applyFont="1" applyFill="1" applyAlignment="1" applyProtection="1">
      <alignment wrapText="1"/>
    </xf>
    <xf numFmtId="0" fontId="2" fillId="0" borderId="0" xfId="0" applyFont="1" applyFill="1" applyAlignment="1" applyProtection="1">
      <alignment wrapText="1"/>
    </xf>
    <xf numFmtId="164" fontId="14" fillId="0" borderId="0" xfId="0" applyNumberFormat="1" applyFont="1" applyFill="1" applyAlignment="1" applyProtection="1">
      <alignment horizontal="left" vertical="top" wrapText="1"/>
    </xf>
    <xf numFmtId="0" fontId="0" fillId="0" borderId="0" xfId="0" applyFill="1" applyAlignment="1" applyProtection="1">
      <alignment wrapText="1"/>
    </xf>
    <xf numFmtId="165" fontId="0" fillId="0" borderId="0" xfId="1" applyNumberFormat="1" applyFont="1" applyFill="1" applyAlignment="1" applyProtection="1">
      <alignment wrapText="1"/>
    </xf>
    <xf numFmtId="164" fontId="2" fillId="0" borderId="0" xfId="0" applyNumberFormat="1" applyFont="1" applyFill="1" applyAlignment="1" applyProtection="1">
      <alignment horizontal="left" vertical="center" wrapText="1"/>
    </xf>
    <xf numFmtId="164" fontId="2" fillId="0" borderId="0" xfId="0" applyNumberFormat="1" applyFont="1" applyFill="1" applyBorder="1" applyAlignment="1" applyProtection="1">
      <alignment horizontal="left" vertical="top" wrapText="1"/>
    </xf>
    <xf numFmtId="164" fontId="2" fillId="0" borderId="1" xfId="0" applyNumberFormat="1" applyFont="1" applyFill="1" applyBorder="1" applyAlignment="1" applyProtection="1">
      <alignment horizontal="left" vertical="top" wrapText="1"/>
    </xf>
    <xf numFmtId="164" fontId="2" fillId="0" borderId="5"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horizontal="left" vertical="center" wrapText="1"/>
    </xf>
    <xf numFmtId="0" fontId="9" fillId="0" borderId="0" xfId="0" applyFont="1" applyFill="1" applyProtection="1"/>
    <xf numFmtId="164" fontId="1" fillId="0" borderId="0" xfId="0" applyNumberFormat="1" applyFont="1" applyFill="1" applyBorder="1" applyAlignment="1" applyProtection="1"/>
    <xf numFmtId="0" fontId="1" fillId="0" borderId="0" xfId="0" applyFont="1" applyFill="1" applyBorder="1" applyAlignment="1" applyProtection="1"/>
    <xf numFmtId="165" fontId="1" fillId="0" borderId="0" xfId="1" applyNumberFormat="1" applyFont="1" applyFill="1" applyBorder="1" applyAlignment="1" applyProtection="1"/>
    <xf numFmtId="0" fontId="5" fillId="0" borderId="0" xfId="0" applyFont="1" applyFill="1" applyProtection="1"/>
    <xf numFmtId="164" fontId="9" fillId="0" borderId="0" xfId="0" applyNumberFormat="1" applyFont="1" applyFill="1" applyProtection="1"/>
    <xf numFmtId="164" fontId="1" fillId="0" borderId="0" xfId="0" applyNumberFormat="1" applyFont="1" applyFill="1" applyProtection="1"/>
    <xf numFmtId="0" fontId="5" fillId="0" borderId="0" xfId="0" applyFont="1" applyAlignment="1" applyProtection="1">
      <alignment wrapText="1"/>
    </xf>
    <xf numFmtId="167" fontId="1" fillId="0" borderId="0" xfId="0" applyNumberFormat="1" applyFont="1" applyFill="1" applyProtection="1">
      <protection locked="0"/>
    </xf>
    <xf numFmtId="0" fontId="1" fillId="0" borderId="0" xfId="0" applyFont="1" applyFill="1" applyProtection="1">
      <protection locked="0"/>
    </xf>
    <xf numFmtId="165" fontId="1" fillId="0" borderId="0" xfId="1" applyNumberFormat="1" applyFont="1" applyFill="1" applyProtection="1">
      <protection locked="0"/>
    </xf>
    <xf numFmtId="164" fontId="2" fillId="0" borderId="0" xfId="0" applyNumberFormat="1" applyFont="1" applyFill="1" applyBorder="1" applyAlignment="1" applyProtection="1">
      <alignment horizontal="left" vertical="top" wrapText="1"/>
      <protection locked="0"/>
    </xf>
    <xf numFmtId="164" fontId="1" fillId="0" borderId="0" xfId="0" applyNumberFormat="1" applyFont="1" applyFill="1" applyProtection="1">
      <protection locked="0"/>
    </xf>
    <xf numFmtId="0" fontId="0" fillId="0" borderId="0" xfId="0" applyFill="1" applyBorder="1" applyAlignment="1" applyProtection="1">
      <alignment wrapText="1"/>
    </xf>
    <xf numFmtId="164" fontId="2" fillId="0" borderId="0"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center" vertical="top" wrapText="1"/>
    </xf>
    <xf numFmtId="0" fontId="5" fillId="0" borderId="0" xfId="0" applyFont="1" applyFill="1" applyBorder="1" applyAlignment="1" applyProtection="1"/>
    <xf numFmtId="165" fontId="5" fillId="0" borderId="0" xfId="1" applyNumberFormat="1" applyFont="1" applyFill="1" applyProtection="1"/>
    <xf numFmtId="165" fontId="9" fillId="0" borderId="0" xfId="1" applyNumberFormat="1" applyFont="1" applyFill="1" applyProtection="1"/>
    <xf numFmtId="164" fontId="9" fillId="0" borderId="0" xfId="0" applyNumberFormat="1" applyFont="1" applyFill="1" applyAlignment="1" applyProtection="1">
      <alignment wrapText="1"/>
    </xf>
    <xf numFmtId="164" fontId="8" fillId="0" borderId="0" xfId="0" applyNumberFormat="1" applyFont="1" applyFill="1" applyAlignment="1" applyProtection="1">
      <alignment horizontal="left" wrapText="1"/>
    </xf>
    <xf numFmtId="164" fontId="1" fillId="0" borderId="0" xfId="0" applyNumberFormat="1" applyFont="1" applyFill="1" applyAlignment="1" applyProtection="1">
      <alignment wrapText="1"/>
    </xf>
    <xf numFmtId="0" fontId="1" fillId="0" borderId="0" xfId="0" applyFont="1" applyFill="1" applyAlignment="1" applyProtection="1">
      <alignment horizontal="center"/>
    </xf>
    <xf numFmtId="164" fontId="2" fillId="0" borderId="0" xfId="0" applyNumberFormat="1" applyFont="1" applyFill="1" applyProtection="1"/>
    <xf numFmtId="164" fontId="7" fillId="0" borderId="2" xfId="0" applyNumberFormat="1" applyFont="1" applyFill="1" applyBorder="1" applyAlignment="1" applyProtection="1">
      <alignment wrapText="1"/>
      <protection locked="0"/>
    </xf>
    <xf numFmtId="164" fontId="13" fillId="0" borderId="2" xfId="0" applyNumberFormat="1" applyFont="1" applyFill="1" applyBorder="1" applyAlignment="1" applyProtection="1">
      <alignment horizontal="center"/>
      <protection locked="0"/>
    </xf>
    <xf numFmtId="0" fontId="2" fillId="0" borderId="2" xfId="0" applyFont="1" applyFill="1" applyBorder="1" applyProtection="1">
      <protection locked="0"/>
    </xf>
    <xf numFmtId="164" fontId="1" fillId="0" borderId="0" xfId="0" applyNumberFormat="1" applyFont="1" applyFill="1" applyBorder="1" applyAlignment="1" applyProtection="1">
      <alignment horizontal="center"/>
      <protection locked="0"/>
    </xf>
    <xf numFmtId="165" fontId="2" fillId="0" borderId="0" xfId="1" applyNumberFormat="1" applyFont="1" applyFill="1" applyProtection="1"/>
    <xf numFmtId="165" fontId="2" fillId="0" borderId="0" xfId="1" applyNumberFormat="1" applyFont="1" applyFill="1" applyProtection="1">
      <protection locked="0"/>
    </xf>
    <xf numFmtId="164" fontId="1" fillId="0" borderId="0" xfId="0" applyNumberFormat="1" applyFont="1" applyFill="1" applyBorder="1" applyAlignment="1" applyProtection="1">
      <alignment vertical="top" wrapText="1"/>
    </xf>
    <xf numFmtId="164" fontId="1" fillId="0" borderId="6" xfId="0" applyNumberFormat="1" applyFont="1" applyFill="1" applyBorder="1" applyAlignment="1" applyProtection="1">
      <alignment vertical="top" wrapText="1"/>
    </xf>
    <xf numFmtId="164" fontId="1" fillId="0" borderId="0" xfId="0" applyNumberFormat="1" applyFont="1" applyFill="1" applyBorder="1" applyProtection="1"/>
    <xf numFmtId="164" fontId="1" fillId="0" borderId="0" xfId="0" applyNumberFormat="1" applyFont="1" applyFill="1" applyAlignment="1" applyProtection="1">
      <alignment horizontal="left" wrapText="1" indent="3"/>
    </xf>
    <xf numFmtId="164" fontId="2" fillId="0" borderId="0" xfId="0" applyNumberFormat="1" applyFont="1" applyFill="1" applyBorder="1" applyAlignment="1" applyProtection="1"/>
    <xf numFmtId="0" fontId="2" fillId="0" borderId="0" xfId="0" applyFont="1" applyFill="1" applyBorder="1" applyAlignment="1" applyProtection="1"/>
    <xf numFmtId="165" fontId="2" fillId="0" borderId="0" xfId="1" applyNumberFormat="1" applyFont="1" applyFill="1" applyBorder="1" applyAlignment="1" applyProtection="1"/>
    <xf numFmtId="165" fontId="2" fillId="0" borderId="0" xfId="1" applyNumberFormat="1" applyFont="1" applyFill="1" applyAlignment="1" applyProtection="1">
      <alignment wrapText="1"/>
      <protection locked="0"/>
    </xf>
    <xf numFmtId="164" fontId="2" fillId="0" borderId="0" xfId="0" applyNumberFormat="1" applyFont="1" applyFill="1" applyProtection="1">
      <protection locked="0"/>
    </xf>
    <xf numFmtId="164" fontId="1" fillId="0" borderId="0" xfId="0" applyNumberFormat="1" applyFont="1" applyFill="1" applyBorder="1" applyAlignment="1" applyProtection="1">
      <alignment wrapText="1"/>
    </xf>
    <xf numFmtId="164" fontId="2" fillId="0" borderId="0" xfId="0" applyNumberFormat="1" applyFont="1" applyFill="1" applyBorder="1" applyProtection="1"/>
    <xf numFmtId="164" fontId="1" fillId="2" borderId="0" xfId="0" applyNumberFormat="1" applyFont="1" applyFill="1" applyAlignment="1" applyProtection="1">
      <alignment wrapText="1"/>
    </xf>
    <xf numFmtId="164" fontId="1" fillId="2" borderId="0" xfId="0" applyNumberFormat="1" applyFont="1" applyFill="1" applyProtection="1"/>
    <xf numFmtId="0" fontId="1" fillId="2" borderId="0" xfId="0" applyFont="1" applyFill="1" applyProtection="1"/>
    <xf numFmtId="0" fontId="1" fillId="2" borderId="2" xfId="0" applyFont="1" applyFill="1" applyBorder="1" applyAlignment="1" applyProtection="1">
      <alignment horizontal="center"/>
    </xf>
    <xf numFmtId="43" fontId="1" fillId="2" borderId="3" xfId="1" applyFont="1" applyFill="1" applyBorder="1" applyProtection="1"/>
    <xf numFmtId="164" fontId="1" fillId="2" borderId="3" xfId="0" applyNumberFormat="1" applyFont="1" applyFill="1" applyBorder="1" applyProtection="1"/>
    <xf numFmtId="0" fontId="1" fillId="2" borderId="2" xfId="0" applyFont="1" applyFill="1" applyBorder="1" applyProtection="1"/>
    <xf numFmtId="0" fontId="4" fillId="2" borderId="2" xfId="0" applyFont="1" applyFill="1" applyBorder="1" applyAlignment="1" applyProtection="1">
      <alignment horizontal="center"/>
    </xf>
    <xf numFmtId="164" fontId="2" fillId="2" borderId="0" xfId="0" applyNumberFormat="1" applyFont="1" applyFill="1" applyProtection="1"/>
    <xf numFmtId="164" fontId="2" fillId="2" borderId="10" xfId="0" applyNumberFormat="1" applyFont="1" applyFill="1" applyBorder="1" applyAlignment="1" applyProtection="1">
      <alignment horizontal="center"/>
    </xf>
    <xf numFmtId="164" fontId="8" fillId="2" borderId="3" xfId="0" applyNumberFormat="1" applyFont="1" applyFill="1" applyBorder="1" applyAlignment="1" applyProtection="1">
      <alignment horizontal="left" vertical="top" wrapText="1"/>
    </xf>
    <xf numFmtId="0" fontId="2" fillId="2" borderId="3" xfId="0" applyFont="1" applyFill="1" applyBorder="1" applyAlignment="1" applyProtection="1">
      <alignment wrapText="1"/>
    </xf>
    <xf numFmtId="164" fontId="4" fillId="2" borderId="4" xfId="0" applyNumberFormat="1" applyFont="1" applyFill="1" applyBorder="1" applyAlignment="1" applyProtection="1">
      <alignment wrapText="1"/>
    </xf>
    <xf numFmtId="164" fontId="4" fillId="2" borderId="11" xfId="0" applyNumberFormat="1" applyFont="1" applyFill="1" applyBorder="1" applyAlignment="1" applyProtection="1">
      <alignment horizontal="center"/>
    </xf>
    <xf numFmtId="0" fontId="1" fillId="2" borderId="11" xfId="0" applyFont="1" applyFill="1" applyBorder="1" applyAlignment="1" applyProtection="1">
      <alignment horizontal="center"/>
    </xf>
    <xf numFmtId="0" fontId="2" fillId="2" borderId="10" xfId="0" applyFont="1" applyFill="1" applyBorder="1" applyAlignment="1" applyProtection="1">
      <alignment horizontal="center"/>
    </xf>
    <xf numFmtId="3" fontId="2" fillId="2" borderId="2" xfId="0" applyNumberFormat="1" applyFont="1" applyFill="1" applyBorder="1" applyAlignment="1" applyProtection="1">
      <alignment horizontal="center"/>
    </xf>
    <xf numFmtId="0" fontId="2" fillId="2" borderId="2" xfId="0" applyFont="1" applyFill="1" applyBorder="1" applyAlignment="1" applyProtection="1">
      <alignment horizontal="center"/>
    </xf>
    <xf numFmtId="164" fontId="1" fillId="2" borderId="1" xfId="0" applyNumberFormat="1" applyFont="1" applyFill="1" applyBorder="1" applyProtection="1"/>
    <xf numFmtId="164" fontId="1" fillId="2" borderId="1" xfId="0" applyNumberFormat="1" applyFont="1" applyFill="1" applyBorder="1" applyAlignment="1" applyProtection="1">
      <alignment wrapText="1"/>
    </xf>
    <xf numFmtId="0" fontId="2" fillId="2" borderId="1" xfId="0" applyFont="1" applyFill="1" applyBorder="1" applyProtection="1"/>
    <xf numFmtId="164" fontId="2" fillId="2" borderId="1" xfId="0" applyNumberFormat="1" applyFont="1" applyFill="1" applyBorder="1" applyProtection="1"/>
    <xf numFmtId="164" fontId="1" fillId="2" borderId="0" xfId="0" applyNumberFormat="1" applyFont="1" applyFill="1" applyBorder="1" applyProtection="1"/>
    <xf numFmtId="164" fontId="1" fillId="2" borderId="0" xfId="0" applyNumberFormat="1" applyFont="1" applyFill="1" applyBorder="1" applyAlignment="1" applyProtection="1">
      <alignment horizontal="left" vertical="top" wrapText="1"/>
    </xf>
    <xf numFmtId="0" fontId="15" fillId="2" borderId="0" xfId="0" applyFont="1" applyFill="1" applyAlignment="1" applyProtection="1">
      <alignment wrapText="1"/>
    </xf>
    <xf numFmtId="164" fontId="1" fillId="2" borderId="0" xfId="0" applyNumberFormat="1" applyFont="1" applyFill="1" applyBorder="1" applyAlignment="1" applyProtection="1">
      <alignment horizontal="left" vertical="top"/>
    </xf>
    <xf numFmtId="164" fontId="2" fillId="2" borderId="2" xfId="0" applyNumberFormat="1" applyFont="1" applyFill="1" applyBorder="1" applyAlignment="1" applyProtection="1">
      <alignment horizontal="left" vertical="top" wrapText="1"/>
    </xf>
    <xf numFmtId="164" fontId="2" fillId="2" borderId="2" xfId="0" applyNumberFormat="1" applyFont="1" applyFill="1" applyBorder="1" applyAlignment="1" applyProtection="1">
      <alignment horizontal="center" vertical="top" wrapText="1"/>
    </xf>
    <xf numFmtId="165" fontId="10" fillId="2" borderId="0" xfId="1" applyNumberFormat="1" applyFont="1" applyFill="1" applyProtection="1"/>
    <xf numFmtId="44" fontId="10" fillId="2" borderId="0" xfId="2" applyFont="1" applyFill="1" applyProtection="1"/>
    <xf numFmtId="0" fontId="9" fillId="2" borderId="0" xfId="0" applyFont="1" applyFill="1" applyProtection="1"/>
    <xf numFmtId="164" fontId="7" fillId="2" borderId="0" xfId="0" applyNumberFormat="1" applyFont="1" applyFill="1" applyProtection="1"/>
    <xf numFmtId="0" fontId="7" fillId="2" borderId="2" xfId="0" applyFont="1" applyFill="1" applyBorder="1" applyAlignment="1" applyProtection="1">
      <alignment horizontal="center"/>
    </xf>
    <xf numFmtId="0" fontId="1" fillId="2" borderId="1" xfId="0" applyFont="1" applyFill="1" applyBorder="1" applyProtection="1"/>
    <xf numFmtId="164" fontId="1" fillId="2" borderId="0" xfId="0" applyNumberFormat="1" applyFont="1" applyFill="1" applyAlignment="1" applyProtection="1"/>
    <xf numFmtId="3" fontId="1" fillId="2" borderId="3" xfId="0" applyNumberFormat="1" applyFont="1" applyFill="1" applyBorder="1" applyAlignment="1" applyProtection="1">
      <alignment wrapText="1"/>
    </xf>
    <xf numFmtId="3" fontId="1" fillId="2" borderId="3" xfId="0" applyNumberFormat="1" applyFont="1" applyFill="1" applyBorder="1" applyProtection="1"/>
    <xf numFmtId="0" fontId="1" fillId="2" borderId="3" xfId="0" applyFont="1" applyFill="1" applyBorder="1" applyProtection="1"/>
    <xf numFmtId="3" fontId="2" fillId="0" borderId="6" xfId="0" applyNumberFormat="1" applyFont="1" applyFill="1" applyBorder="1" applyAlignment="1" applyProtection="1">
      <alignment horizontal="left" vertical="top"/>
      <protection locked="0"/>
    </xf>
    <xf numFmtId="3" fontId="5" fillId="2" borderId="3" xfId="0" applyNumberFormat="1" applyFont="1" applyFill="1" applyBorder="1" applyProtection="1"/>
    <xf numFmtId="3" fontId="1" fillId="0" borderId="0" xfId="0" applyNumberFormat="1" applyFont="1" applyProtection="1"/>
    <xf numFmtId="3" fontId="1" fillId="0" borderId="0" xfId="0" applyNumberFormat="1" applyFont="1" applyFill="1" applyProtection="1"/>
    <xf numFmtId="164" fontId="1" fillId="0" borderId="0" xfId="0" applyNumberFormat="1" applyFont="1" applyFill="1" applyAlignment="1" applyProtection="1">
      <alignment horizontal="center"/>
      <protection locked="0"/>
    </xf>
    <xf numFmtId="164" fontId="2" fillId="0" borderId="9" xfId="0" applyNumberFormat="1" applyFont="1" applyFill="1" applyBorder="1" applyAlignment="1" applyProtection="1">
      <alignment horizontal="left" vertical="top" wrapText="1"/>
    </xf>
    <xf numFmtId="164" fontId="1" fillId="0" borderId="2" xfId="0" applyNumberFormat="1" applyFont="1" applyFill="1" applyBorder="1" applyAlignment="1" applyProtection="1">
      <alignment vertical="top" wrapText="1"/>
      <protection locked="0"/>
    </xf>
    <xf numFmtId="3" fontId="1" fillId="2" borderId="1" xfId="0" applyNumberFormat="1" applyFont="1" applyFill="1" applyBorder="1" applyAlignment="1" applyProtection="1">
      <alignment wrapText="1"/>
    </xf>
    <xf numFmtId="3" fontId="1" fillId="2" borderId="1" xfId="0" applyNumberFormat="1" applyFont="1" applyFill="1" applyBorder="1" applyProtection="1"/>
    <xf numFmtId="3" fontId="2" fillId="2" borderId="1" xfId="0" applyNumberFormat="1" applyFont="1" applyFill="1" applyBorder="1" applyProtection="1"/>
    <xf numFmtId="0" fontId="1" fillId="3" borderId="0" xfId="0" applyFont="1" applyFill="1" applyProtection="1"/>
    <xf numFmtId="3" fontId="16" fillId="0" borderId="0" xfId="0" applyNumberFormat="1" applyFont="1"/>
    <xf numFmtId="0" fontId="17" fillId="0" borderId="0" xfId="0" applyFont="1"/>
    <xf numFmtId="0" fontId="13" fillId="0" borderId="0" xfId="0" applyFont="1" applyAlignment="1">
      <alignment horizontal="left"/>
    </xf>
    <xf numFmtId="0" fontId="18" fillId="0" borderId="0" xfId="0" applyFont="1"/>
    <xf numFmtId="3" fontId="2" fillId="0" borderId="0" xfId="0" applyNumberFormat="1" applyFont="1" applyFill="1" applyAlignment="1"/>
    <xf numFmtId="164" fontId="2" fillId="0" borderId="0" xfId="0" applyNumberFormat="1" applyFont="1" applyFill="1"/>
    <xf numFmtId="0" fontId="2" fillId="0" borderId="0" xfId="0" applyFont="1" applyFill="1"/>
    <xf numFmtId="0" fontId="1" fillId="0" borderId="0" xfId="0" applyFont="1" applyFill="1"/>
    <xf numFmtId="164" fontId="1" fillId="0" borderId="0" xfId="0" applyNumberFormat="1" applyFont="1" applyFill="1"/>
    <xf numFmtId="3" fontId="2" fillId="0" borderId="0" xfId="0" applyNumberFormat="1" applyFont="1" applyAlignment="1"/>
    <xf numFmtId="3" fontId="14" fillId="0" borderId="0" xfId="0" applyNumberFormat="1" applyFont="1" applyAlignment="1"/>
    <xf numFmtId="164" fontId="2" fillId="0" borderId="0" xfId="0" applyNumberFormat="1" applyFont="1"/>
    <xf numFmtId="0" fontId="2" fillId="0" borderId="0" xfId="0" applyFont="1"/>
    <xf numFmtId="0" fontId="1" fillId="0" borderId="0" xfId="0" applyFont="1"/>
    <xf numFmtId="164" fontId="1" fillId="0" borderId="0" xfId="0" applyNumberFormat="1" applyFont="1"/>
    <xf numFmtId="164" fontId="1" fillId="0" borderId="0" xfId="0" applyNumberFormat="1" applyFont="1" applyFill="1" applyBorder="1" applyAlignment="1" applyProtection="1">
      <alignment horizontal="left" vertical="top" wrapText="1"/>
    </xf>
    <xf numFmtId="0" fontId="5" fillId="0" borderId="0" xfId="0" applyFont="1" applyBorder="1" applyProtection="1"/>
    <xf numFmtId="9" fontId="2" fillId="0" borderId="2" xfId="3" applyFont="1" applyFill="1" applyBorder="1" applyProtection="1">
      <protection locked="0"/>
    </xf>
    <xf numFmtId="166" fontId="1" fillId="0" borderId="2" xfId="3" applyNumberFormat="1" applyFont="1" applyFill="1" applyBorder="1" applyAlignment="1" applyProtection="1">
      <alignment horizontal="left"/>
      <protection locked="0"/>
    </xf>
    <xf numFmtId="164" fontId="2" fillId="2" borderId="2" xfId="0" applyNumberFormat="1" applyFont="1" applyFill="1" applyBorder="1" applyProtection="1"/>
    <xf numFmtId="0" fontId="7" fillId="0" borderId="2" xfId="0" applyFont="1" applyFill="1" applyBorder="1" applyAlignment="1" applyProtection="1">
      <alignment horizontal="center"/>
      <protection locked="0"/>
    </xf>
    <xf numFmtId="3" fontId="2" fillId="2" borderId="10" xfId="0" applyNumberFormat="1" applyFont="1" applyFill="1" applyBorder="1" applyAlignment="1" applyProtection="1">
      <alignment horizontal="center"/>
    </xf>
    <xf numFmtId="3" fontId="2" fillId="0" borderId="2" xfId="0" applyNumberFormat="1" applyFont="1" applyFill="1" applyBorder="1" applyAlignment="1" applyProtection="1">
      <alignment wrapText="1"/>
    </xf>
    <xf numFmtId="164" fontId="1" fillId="0" borderId="2" xfId="0" applyNumberFormat="1" applyFont="1" applyFill="1" applyBorder="1" applyAlignment="1" applyProtection="1">
      <alignment horizontal="left" wrapText="1" indent="2"/>
      <protection locked="0"/>
    </xf>
    <xf numFmtId="3" fontId="2" fillId="2" borderId="2" xfId="0" applyNumberFormat="1" applyFont="1" applyFill="1" applyBorder="1" applyAlignment="1" applyProtection="1">
      <alignment wrapText="1"/>
    </xf>
    <xf numFmtId="164" fontId="2" fillId="0" borderId="2" xfId="0" applyNumberFormat="1" applyFont="1" applyFill="1" applyBorder="1" applyAlignment="1" applyProtection="1">
      <alignment horizontal="left" vertical="top" wrapText="1"/>
      <protection locked="0"/>
    </xf>
    <xf numFmtId="165" fontId="2" fillId="0" borderId="2" xfId="1" applyNumberFormat="1" applyFont="1" applyFill="1" applyBorder="1" applyAlignment="1" applyProtection="1">
      <alignment horizontal="left" vertical="top" wrapText="1"/>
      <protection locked="0"/>
    </xf>
    <xf numFmtId="164" fontId="1" fillId="0" borderId="2" xfId="0" applyNumberFormat="1" applyFont="1" applyFill="1" applyBorder="1" applyAlignment="1" applyProtection="1">
      <alignment horizontal="left" wrapText="1" indent="2"/>
    </xf>
    <xf numFmtId="165" fontId="2" fillId="0" borderId="2" xfId="1" applyNumberFormat="1" applyFont="1" applyFill="1" applyBorder="1" applyProtection="1">
      <protection locked="0"/>
    </xf>
    <xf numFmtId="3" fontId="2" fillId="2" borderId="5" xfId="0" applyNumberFormat="1" applyFont="1" applyFill="1" applyBorder="1" applyAlignment="1" applyProtection="1">
      <alignment horizontal="center"/>
    </xf>
    <xf numFmtId="164" fontId="1" fillId="2" borderId="2" xfId="0" applyNumberFormat="1" applyFont="1" applyFill="1" applyBorder="1" applyAlignment="1" applyProtection="1">
      <alignment horizontal="left" wrapText="1" indent="2"/>
    </xf>
    <xf numFmtId="164" fontId="1" fillId="2" borderId="9" xfId="0" applyNumberFormat="1" applyFont="1" applyFill="1" applyBorder="1" applyAlignment="1" applyProtection="1">
      <alignment wrapText="1"/>
    </xf>
    <xf numFmtId="164" fontId="1" fillId="2" borderId="9" xfId="0" applyNumberFormat="1" applyFont="1" applyFill="1" applyBorder="1" applyProtection="1"/>
    <xf numFmtId="164" fontId="2" fillId="2" borderId="2" xfId="0" applyNumberFormat="1" applyFont="1" applyFill="1" applyBorder="1" applyAlignment="1" applyProtection="1">
      <alignment horizontal="left" wrapText="1" indent="2"/>
    </xf>
    <xf numFmtId="164" fontId="7" fillId="2" borderId="2" xfId="0" applyNumberFormat="1" applyFont="1" applyFill="1" applyBorder="1" applyAlignment="1" applyProtection="1">
      <alignment horizontal="left" wrapText="1" indent="2"/>
    </xf>
    <xf numFmtId="164" fontId="2" fillId="0" borderId="2" xfId="0" applyNumberFormat="1" applyFont="1" applyFill="1" applyBorder="1" applyAlignment="1" applyProtection="1">
      <alignment horizontal="left" vertical="top" wrapText="1"/>
    </xf>
    <xf numFmtId="164" fontId="2" fillId="0" borderId="10" xfId="0" applyNumberFormat="1" applyFont="1" applyFill="1" applyBorder="1" applyAlignment="1">
      <alignment horizontal="center" wrapText="1"/>
    </xf>
    <xf numFmtId="0" fontId="2" fillId="0" borderId="2" xfId="0" applyFont="1" applyFill="1" applyBorder="1" applyAlignment="1" applyProtection="1">
      <alignment horizontal="center" wrapText="1"/>
    </xf>
    <xf numFmtId="0" fontId="7" fillId="0" borderId="0" xfId="0" applyFont="1" applyFill="1" applyBorder="1" applyAlignment="1" applyProtection="1">
      <alignment horizontal="center"/>
      <protection locked="0"/>
    </xf>
    <xf numFmtId="0" fontId="16" fillId="0" borderId="4" xfId="0" applyFont="1" applyBorder="1" applyAlignment="1">
      <alignment horizontal="left" vertical="top" wrapText="1"/>
    </xf>
    <xf numFmtId="0" fontId="16" fillId="0" borderId="4" xfId="0" applyFont="1" applyBorder="1" applyAlignment="1">
      <alignment horizontal="left" vertical="top"/>
    </xf>
    <xf numFmtId="0" fontId="16" fillId="0" borderId="12" xfId="0" applyFont="1" applyBorder="1" applyAlignment="1">
      <alignment horizontal="left" vertical="top"/>
    </xf>
    <xf numFmtId="0" fontId="16" fillId="0" borderId="0" xfId="0" applyFont="1" applyBorder="1"/>
    <xf numFmtId="0" fontId="16" fillId="0" borderId="8" xfId="0" applyFont="1" applyBorder="1"/>
    <xf numFmtId="0" fontId="13" fillId="0" borderId="0" xfId="0" applyFont="1" applyBorder="1" applyAlignment="1">
      <alignment horizontal="left" vertical="top" wrapText="1"/>
    </xf>
    <xf numFmtId="0" fontId="16" fillId="2" borderId="0" xfId="0" applyFont="1" applyFill="1" applyAlignment="1">
      <alignment horizontal="left"/>
    </xf>
    <xf numFmtId="0" fontId="13" fillId="2" borderId="0" xfId="0" applyFont="1" applyFill="1" applyAlignment="1">
      <alignment horizontal="left"/>
    </xf>
    <xf numFmtId="0" fontId="18" fillId="2" borderId="0" xfId="0" applyFont="1" applyFill="1"/>
    <xf numFmtId="0" fontId="0" fillId="2" borderId="0" xfId="0" applyFill="1"/>
    <xf numFmtId="3" fontId="2" fillId="0" borderId="10" xfId="0" applyNumberFormat="1" applyFont="1" applyBorder="1" applyAlignment="1">
      <alignment horizontal="center"/>
    </xf>
    <xf numFmtId="164" fontId="2" fillId="0" borderId="10" xfId="0" applyNumberFormat="1" applyFont="1" applyBorder="1" applyAlignment="1">
      <alignment horizontal="center"/>
    </xf>
    <xf numFmtId="164" fontId="1" fillId="2" borderId="3" xfId="0" applyNumberFormat="1" applyFont="1" applyFill="1" applyBorder="1" applyAlignment="1" applyProtection="1">
      <alignment wrapText="1"/>
    </xf>
    <xf numFmtId="164" fontId="1" fillId="2" borderId="6" xfId="0" applyNumberFormat="1" applyFont="1" applyFill="1" applyBorder="1" applyAlignment="1" applyProtection="1">
      <alignment horizontal="left" vertical="top" wrapText="1"/>
    </xf>
    <xf numFmtId="165" fontId="1" fillId="2" borderId="6" xfId="1" applyNumberFormat="1" applyFont="1" applyFill="1" applyBorder="1" applyAlignment="1" applyProtection="1">
      <alignment horizontal="left" vertical="top" wrapText="1"/>
    </xf>
    <xf numFmtId="164" fontId="1" fillId="2" borderId="6" xfId="0" applyNumberFormat="1" applyFont="1" applyFill="1" applyBorder="1" applyAlignment="1" applyProtection="1">
      <alignment horizontal="center" vertical="top" wrapText="1"/>
    </xf>
    <xf numFmtId="3" fontId="1" fillId="2" borderId="1" xfId="0" applyNumberFormat="1" applyFont="1" applyFill="1" applyBorder="1" applyAlignment="1">
      <alignment wrapText="1"/>
    </xf>
    <xf numFmtId="3" fontId="9" fillId="0" borderId="0" xfId="0" applyNumberFormat="1" applyFont="1" applyFill="1" applyBorder="1" applyProtection="1"/>
    <xf numFmtId="164" fontId="1" fillId="0" borderId="0" xfId="0" applyNumberFormat="1" applyFont="1" applyFill="1" applyAlignment="1" applyProtection="1">
      <alignment horizontal="left" wrapText="1" indent="2"/>
    </xf>
    <xf numFmtId="164" fontId="7" fillId="0" borderId="2" xfId="0" applyNumberFormat="1" applyFont="1" applyFill="1" applyBorder="1" applyAlignment="1" applyProtection="1">
      <alignment horizontal="left" wrapText="1" indent="2"/>
    </xf>
    <xf numFmtId="164" fontId="1" fillId="0" borderId="10" xfId="0" applyNumberFormat="1" applyFont="1" applyFill="1" applyBorder="1" applyAlignment="1" applyProtection="1">
      <alignment horizontal="center"/>
    </xf>
    <xf numFmtId="164" fontId="1" fillId="0" borderId="10" xfId="0" applyNumberFormat="1" applyFont="1" applyFill="1" applyBorder="1" applyAlignment="1" applyProtection="1">
      <alignment horizontal="center" wrapText="1"/>
    </xf>
    <xf numFmtId="0" fontId="1" fillId="0" borderId="10" xfId="0" applyFont="1" applyFill="1" applyBorder="1" applyAlignment="1" applyProtection="1">
      <alignment horizontal="center"/>
    </xf>
    <xf numFmtId="164" fontId="1" fillId="0" borderId="1" xfId="0" applyNumberFormat="1" applyFont="1" applyFill="1" applyBorder="1" applyAlignment="1" applyProtection="1">
      <alignment wrapText="1"/>
    </xf>
    <xf numFmtId="164" fontId="2" fillId="4" borderId="2" xfId="0" applyNumberFormat="1" applyFont="1" applyFill="1" applyBorder="1" applyProtection="1">
      <protection hidden="1"/>
    </xf>
    <xf numFmtId="164" fontId="2" fillId="0" borderId="4" xfId="2" applyNumberFormat="1" applyFont="1" applyFill="1" applyBorder="1" applyProtection="1">
      <protection locked="0"/>
    </xf>
    <xf numFmtId="164" fontId="1" fillId="5" borderId="17" xfId="0" applyNumberFormat="1" applyFont="1" applyFill="1" applyBorder="1" applyProtection="1">
      <protection hidden="1"/>
    </xf>
    <xf numFmtId="164" fontId="1" fillId="5" borderId="14" xfId="0" applyNumberFormat="1" applyFont="1" applyFill="1" applyBorder="1" applyProtection="1">
      <protection hidden="1"/>
    </xf>
    <xf numFmtId="164" fontId="2" fillId="0" borderId="4" xfId="0" applyNumberFormat="1" applyFont="1" applyFill="1" applyBorder="1" applyAlignment="1" applyProtection="1">
      <alignment horizontal="center" vertical="top" wrapText="1"/>
      <protection locked="0"/>
    </xf>
    <xf numFmtId="164" fontId="2" fillId="2" borderId="10" xfId="0" applyNumberFormat="1" applyFont="1" applyFill="1" applyBorder="1" applyAlignment="1" applyProtection="1">
      <alignment horizontal="center" vertical="top" wrapText="1"/>
    </xf>
    <xf numFmtId="164" fontId="1" fillId="5" borderId="14" xfId="0" applyNumberFormat="1" applyFont="1" applyFill="1" applyBorder="1" applyAlignment="1" applyProtection="1">
      <alignment horizontal="right" vertical="top" wrapText="1"/>
      <protection hidden="1"/>
    </xf>
    <xf numFmtId="0" fontId="2" fillId="2" borderId="4" xfId="0" applyFont="1" applyFill="1" applyBorder="1" applyAlignment="1" applyProtection="1">
      <alignment horizontal="center"/>
    </xf>
    <xf numFmtId="167" fontId="2" fillId="0" borderId="4" xfId="2" applyNumberFormat="1" applyFont="1" applyFill="1" applyBorder="1" applyProtection="1">
      <protection locked="0"/>
    </xf>
    <xf numFmtId="167" fontId="7" fillId="0" borderId="4" xfId="2" applyNumberFormat="1" applyFont="1" applyFill="1" applyBorder="1" applyProtection="1">
      <protection locked="0"/>
    </xf>
    <xf numFmtId="164" fontId="8" fillId="5" borderId="14" xfId="0" applyNumberFormat="1" applyFont="1" applyFill="1" applyBorder="1" applyProtection="1">
      <protection hidden="1"/>
    </xf>
    <xf numFmtId="164" fontId="1" fillId="5" borderId="19" xfId="0" applyNumberFormat="1" applyFont="1" applyFill="1" applyBorder="1" applyProtection="1">
      <protection hidden="1"/>
    </xf>
    <xf numFmtId="164" fontId="1" fillId="5" borderId="14" xfId="1" applyNumberFormat="1" applyFont="1" applyFill="1" applyBorder="1" applyProtection="1">
      <protection hidden="1"/>
    </xf>
    <xf numFmtId="3" fontId="2" fillId="2" borderId="4" xfId="0" applyNumberFormat="1" applyFont="1" applyFill="1" applyBorder="1" applyAlignment="1"/>
    <xf numFmtId="3" fontId="2" fillId="2" borderId="4" xfId="0" applyNumberFormat="1" applyFont="1" applyFill="1" applyBorder="1" applyAlignment="1">
      <alignment wrapText="1"/>
    </xf>
    <xf numFmtId="164" fontId="2" fillId="2" borderId="15" xfId="0" applyNumberFormat="1" applyFont="1" applyFill="1" applyBorder="1" applyProtection="1">
      <protection hidden="1"/>
    </xf>
    <xf numFmtId="164" fontId="2" fillId="2" borderId="16" xfId="0" applyNumberFormat="1" applyFont="1" applyFill="1" applyBorder="1" applyProtection="1">
      <protection hidden="1"/>
    </xf>
    <xf numFmtId="164" fontId="2" fillId="2" borderId="18" xfId="0" applyNumberFormat="1" applyFont="1" applyFill="1" applyBorder="1" applyProtection="1">
      <protection hidden="1"/>
    </xf>
    <xf numFmtId="166" fontId="8" fillId="5" borderId="19" xfId="1" applyNumberFormat="1" applyFont="1" applyFill="1" applyBorder="1" applyAlignment="1" applyProtection="1">
      <alignment horizontal="center" vertical="top" wrapText="1"/>
      <protection hidden="1"/>
    </xf>
    <xf numFmtId="164" fontId="1" fillId="5" borderId="23" xfId="2" applyNumberFormat="1" applyFont="1" applyFill="1" applyBorder="1" applyAlignment="1" applyProtection="1">
      <alignment horizontal="center"/>
      <protection hidden="1"/>
    </xf>
    <xf numFmtId="167" fontId="1" fillId="5" borderId="14" xfId="0" applyNumberFormat="1" applyFont="1" applyFill="1" applyBorder="1" applyProtection="1">
      <protection hidden="1"/>
    </xf>
    <xf numFmtId="164" fontId="1" fillId="5" borderId="14" xfId="2" applyNumberFormat="1" applyFont="1" applyFill="1" applyBorder="1" applyProtection="1">
      <protection hidden="1"/>
    </xf>
    <xf numFmtId="164" fontId="4" fillId="2" borderId="24" xfId="0" applyNumberFormat="1" applyFont="1" applyFill="1" applyBorder="1" applyAlignment="1" applyProtection="1">
      <alignment horizontal="center"/>
    </xf>
    <xf numFmtId="0" fontId="5" fillId="0" borderId="0" xfId="0" applyFont="1" applyProtection="1">
      <protection hidden="1"/>
    </xf>
    <xf numFmtId="0" fontId="1" fillId="0" borderId="0" xfId="0" applyFont="1" applyProtection="1">
      <protection hidden="1"/>
    </xf>
    <xf numFmtId="0" fontId="1" fillId="0" borderId="0" xfId="0" applyFont="1" applyFill="1" applyProtection="1">
      <protection hidden="1"/>
    </xf>
    <xf numFmtId="0" fontId="2" fillId="0" borderId="0" xfId="0" applyFont="1" applyFill="1" applyProtection="1">
      <protection hidden="1"/>
    </xf>
    <xf numFmtId="0" fontId="1" fillId="3" borderId="0" xfId="0" applyFont="1" applyFill="1" applyProtection="1">
      <protection hidden="1"/>
    </xf>
    <xf numFmtId="0" fontId="2" fillId="0" borderId="0" xfId="0" applyFont="1" applyFill="1" applyAlignment="1" applyProtection="1">
      <alignment wrapText="1"/>
      <protection hidden="1"/>
    </xf>
    <xf numFmtId="0" fontId="2" fillId="3" borderId="0" xfId="0" applyFont="1" applyFill="1" applyAlignment="1" applyProtection="1">
      <alignment wrapText="1"/>
      <protection hidden="1"/>
    </xf>
    <xf numFmtId="0" fontId="5" fillId="0" borderId="0" xfId="0" applyFont="1" applyFill="1" applyProtection="1">
      <protection hidden="1"/>
    </xf>
    <xf numFmtId="0" fontId="2" fillId="0" borderId="0" xfId="0" applyFont="1" applyFill="1" applyBorder="1" applyAlignment="1" applyProtection="1">
      <protection hidden="1"/>
    </xf>
    <xf numFmtId="0" fontId="9" fillId="0" borderId="0" xfId="0" applyFont="1" applyFill="1" applyProtection="1">
      <protection hidden="1"/>
    </xf>
    <xf numFmtId="0" fontId="1" fillId="0" borderId="0" xfId="0" applyFont="1" applyFill="1" applyBorder="1" applyAlignment="1" applyProtection="1">
      <protection hidden="1"/>
    </xf>
    <xf numFmtId="0" fontId="2" fillId="0" borderId="0" xfId="0" applyFont="1" applyProtection="1">
      <protection hidden="1"/>
    </xf>
    <xf numFmtId="3" fontId="1" fillId="4" borderId="14" xfId="0" applyNumberFormat="1" applyFont="1" applyFill="1" applyBorder="1" applyProtection="1"/>
    <xf numFmtId="3" fontId="1" fillId="0" borderId="14" xfId="0" applyNumberFormat="1" applyFont="1" applyBorder="1" applyProtection="1"/>
    <xf numFmtId="44" fontId="0" fillId="0" borderId="0" xfId="2" applyFont="1"/>
    <xf numFmtId="3" fontId="0" fillId="0" borderId="0" xfId="0" applyNumberFormat="1"/>
    <xf numFmtId="3" fontId="13" fillId="0" borderId="0" xfId="0" applyNumberFormat="1" applyFont="1" applyProtection="1">
      <protection hidden="1"/>
    </xf>
    <xf numFmtId="3" fontId="13" fillId="4" borderId="14" xfId="0" applyNumberFormat="1" applyFont="1" applyFill="1" applyBorder="1" applyProtection="1">
      <protection hidden="1"/>
    </xf>
    <xf numFmtId="0" fontId="13" fillId="0" borderId="0" xfId="0" applyFont="1" applyAlignment="1" applyProtection="1">
      <alignment horizontal="left"/>
      <protection hidden="1"/>
    </xf>
    <xf numFmtId="3" fontId="13" fillId="4" borderId="30" xfId="0" applyNumberFormat="1" applyFont="1" applyFill="1" applyBorder="1" applyAlignment="1" applyProtection="1">
      <alignment horizontal="left"/>
      <protection hidden="1"/>
    </xf>
    <xf numFmtId="3" fontId="2" fillId="2" borderId="0" xfId="0" applyNumberFormat="1" applyFont="1" applyFill="1" applyBorder="1" applyProtection="1">
      <protection hidden="1"/>
    </xf>
    <xf numFmtId="3" fontId="1" fillId="4" borderId="14" xfId="0" applyNumberFormat="1" applyFont="1" applyFill="1" applyBorder="1" applyProtection="1">
      <protection hidden="1"/>
    </xf>
    <xf numFmtId="3" fontId="1" fillId="0" borderId="28" xfId="0" applyNumberFormat="1" applyFont="1" applyBorder="1" applyProtection="1">
      <protection hidden="1"/>
    </xf>
    <xf numFmtId="3" fontId="2" fillId="0" borderId="0" xfId="0" applyNumberFormat="1" applyFont="1" applyBorder="1" applyProtection="1">
      <protection hidden="1"/>
    </xf>
    <xf numFmtId="3" fontId="1" fillId="0" borderId="14" xfId="0" applyNumberFormat="1" applyFont="1" applyBorder="1" applyProtection="1">
      <protection hidden="1"/>
    </xf>
    <xf numFmtId="3" fontId="2" fillId="0" borderId="0" xfId="0" applyNumberFormat="1" applyFont="1" applyFill="1" applyBorder="1" applyAlignment="1" applyProtection="1">
      <alignment wrapText="1"/>
      <protection hidden="1"/>
    </xf>
    <xf numFmtId="3" fontId="9" fillId="0" borderId="0" xfId="0" applyNumberFormat="1" applyFont="1" applyFill="1" applyBorder="1" applyProtection="1">
      <protection hidden="1"/>
    </xf>
    <xf numFmtId="3" fontId="1" fillId="0" borderId="0" xfId="0" applyNumberFormat="1" applyFont="1" applyFill="1" applyProtection="1">
      <protection hidden="1"/>
    </xf>
    <xf numFmtId="0" fontId="1" fillId="0" borderId="0" xfId="0" applyFont="1" applyBorder="1" applyAlignment="1" applyProtection="1">
      <alignment wrapText="1"/>
      <protection hidden="1"/>
    </xf>
    <xf numFmtId="0" fontId="5" fillId="0" borderId="0" xfId="0" applyFont="1" applyBorder="1" applyProtection="1">
      <protection hidden="1"/>
    </xf>
    <xf numFmtId="3" fontId="1" fillId="0" borderId="0" xfId="0" applyNumberFormat="1" applyFont="1" applyProtection="1">
      <protection hidden="1"/>
    </xf>
    <xf numFmtId="164" fontId="1" fillId="0" borderId="0" xfId="0" applyNumberFormat="1" applyFont="1" applyFill="1" applyAlignment="1" applyProtection="1">
      <alignment wrapText="1"/>
      <protection hidden="1"/>
    </xf>
    <xf numFmtId="164" fontId="1" fillId="0" borderId="0" xfId="0" applyNumberFormat="1" applyFont="1" applyFill="1" applyProtection="1">
      <protection hidden="1"/>
    </xf>
    <xf numFmtId="164" fontId="1" fillId="0" borderId="0" xfId="0" applyNumberFormat="1" applyFont="1" applyFill="1" applyAlignment="1" applyProtection="1">
      <alignment horizontal="center"/>
      <protection hidden="1"/>
    </xf>
    <xf numFmtId="0" fontId="1" fillId="0" borderId="0" xfId="0" applyFont="1" applyFill="1" applyAlignment="1" applyProtection="1">
      <alignment horizontal="center"/>
      <protection hidden="1"/>
    </xf>
    <xf numFmtId="164" fontId="1" fillId="2" borderId="0" xfId="0" applyNumberFormat="1" applyFont="1" applyFill="1" applyAlignment="1" applyProtection="1">
      <alignment wrapText="1"/>
      <protection hidden="1"/>
    </xf>
    <xf numFmtId="164" fontId="1" fillId="2" borderId="0" xfId="0" applyNumberFormat="1" applyFont="1" applyFill="1" applyProtection="1">
      <protection hidden="1"/>
    </xf>
    <xf numFmtId="0" fontId="1" fillId="2" borderId="0" xfId="0" applyFont="1" applyFill="1" applyProtection="1">
      <protection hidden="1"/>
    </xf>
    <xf numFmtId="165" fontId="1" fillId="0" borderId="0" xfId="0" applyNumberFormat="1" applyFont="1" applyFill="1" applyProtection="1">
      <protection hidden="1"/>
    </xf>
    <xf numFmtId="164" fontId="2" fillId="2" borderId="10" xfId="0" applyNumberFormat="1"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164" fontId="4" fillId="2" borderId="4" xfId="0" applyNumberFormat="1" applyFont="1" applyFill="1" applyBorder="1" applyAlignment="1" applyProtection="1">
      <alignment wrapText="1"/>
      <protection hidden="1"/>
    </xf>
    <xf numFmtId="164" fontId="4" fillId="2" borderId="11" xfId="0" applyNumberFormat="1" applyFont="1" applyFill="1" applyBorder="1" applyAlignment="1" applyProtection="1">
      <alignment horizontal="center"/>
      <protection hidden="1"/>
    </xf>
    <xf numFmtId="0" fontId="1" fillId="2" borderId="11" xfId="0" applyFont="1" applyFill="1" applyBorder="1" applyAlignment="1" applyProtection="1">
      <alignment horizontal="center"/>
      <protection hidden="1"/>
    </xf>
    <xf numFmtId="164" fontId="4" fillId="2" borderId="24" xfId="0" applyNumberFormat="1" applyFont="1" applyFill="1" applyBorder="1" applyAlignment="1" applyProtection="1">
      <alignment horizontal="center"/>
      <protection hidden="1"/>
    </xf>
    <xf numFmtId="0" fontId="7" fillId="0" borderId="2" xfId="0" applyNumberFormat="1" applyFont="1" applyFill="1" applyBorder="1" applyAlignment="1" applyProtection="1">
      <alignment wrapText="1"/>
      <protection hidden="1"/>
    </xf>
    <xf numFmtId="164" fontId="13" fillId="0" borderId="2" xfId="0" applyNumberFormat="1" applyFont="1" applyFill="1" applyBorder="1" applyAlignment="1" applyProtection="1">
      <alignment horizontal="center"/>
      <protection hidden="1"/>
    </xf>
    <xf numFmtId="9" fontId="2" fillId="0" borderId="2" xfId="3" applyFont="1" applyFill="1" applyBorder="1" applyProtection="1">
      <protection hidden="1"/>
    </xf>
    <xf numFmtId="165" fontId="9" fillId="0" borderId="0" xfId="0" applyNumberFormat="1" applyFont="1" applyFill="1" applyProtection="1">
      <protection hidden="1"/>
    </xf>
    <xf numFmtId="164" fontId="1" fillId="2" borderId="3" xfId="0" applyNumberFormat="1" applyFont="1" applyFill="1" applyBorder="1" applyAlignment="1" applyProtection="1">
      <alignment wrapText="1"/>
      <protection hidden="1"/>
    </xf>
    <xf numFmtId="164" fontId="1" fillId="2" borderId="3" xfId="0" applyNumberFormat="1" applyFont="1" applyFill="1" applyBorder="1" applyProtection="1">
      <protection hidden="1"/>
    </xf>
    <xf numFmtId="43" fontId="1" fillId="2" borderId="3" xfId="1" applyFont="1" applyFill="1" applyBorder="1" applyProtection="1">
      <protection hidden="1"/>
    </xf>
    <xf numFmtId="164" fontId="1" fillId="0" borderId="0" xfId="0" applyNumberFormat="1" applyFont="1" applyFill="1" applyBorder="1" applyAlignment="1" applyProtection="1">
      <alignment horizontal="center"/>
      <protection hidden="1"/>
    </xf>
    <xf numFmtId="165" fontId="1" fillId="0" borderId="0" xfId="1" applyNumberFormat="1" applyFont="1" applyFill="1" applyProtection="1">
      <protection hidden="1"/>
    </xf>
    <xf numFmtId="0" fontId="1" fillId="2" borderId="2" xfId="0" applyFont="1" applyFill="1" applyBorder="1" applyProtection="1">
      <protection hidden="1"/>
    </xf>
    <xf numFmtId="0" fontId="4" fillId="2" borderId="2" xfId="0"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166" fontId="1" fillId="0" borderId="2" xfId="3" applyNumberFormat="1" applyFont="1" applyFill="1" applyBorder="1" applyAlignment="1" applyProtection="1">
      <alignment horizontal="left"/>
      <protection hidden="1"/>
    </xf>
    <xf numFmtId="0" fontId="7" fillId="0" borderId="2"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167" fontId="1" fillId="0" borderId="0" xfId="0" applyNumberFormat="1" applyFont="1" applyFill="1" applyProtection="1">
      <protection hidden="1"/>
    </xf>
    <xf numFmtId="167" fontId="2" fillId="2" borderId="10" xfId="0" applyNumberFormat="1" applyFont="1" applyFill="1" applyBorder="1" applyAlignment="1" applyProtection="1">
      <alignment horizontal="center"/>
      <protection hidden="1"/>
    </xf>
    <xf numFmtId="164" fontId="9" fillId="0" borderId="0" xfId="0" applyNumberFormat="1" applyFont="1" applyFill="1" applyAlignment="1" applyProtection="1">
      <alignment wrapText="1"/>
      <protection hidden="1"/>
    </xf>
    <xf numFmtId="0" fontId="7" fillId="2" borderId="11" xfId="0" applyFont="1" applyFill="1" applyBorder="1" applyAlignment="1" applyProtection="1">
      <alignment horizontal="center"/>
      <protection hidden="1"/>
    </xf>
    <xf numFmtId="164" fontId="7" fillId="2" borderId="11" xfId="0" applyNumberFormat="1" applyFont="1" applyFill="1" applyBorder="1" applyAlignment="1" applyProtection="1">
      <alignment horizontal="center"/>
      <protection hidden="1"/>
    </xf>
    <xf numFmtId="164" fontId="7" fillId="2" borderId="24" xfId="0" applyNumberFormat="1" applyFont="1" applyFill="1" applyBorder="1" applyAlignment="1" applyProtection="1">
      <alignment horizontal="center"/>
      <protection hidden="1"/>
    </xf>
    <xf numFmtId="43" fontId="7" fillId="2" borderId="24" xfId="1" applyFont="1" applyFill="1" applyBorder="1" applyAlignment="1" applyProtection="1">
      <alignment horizontal="center"/>
      <protection hidden="1"/>
    </xf>
    <xf numFmtId="164" fontId="4" fillId="0" borderId="2" xfId="0" applyNumberFormat="1" applyFont="1" applyFill="1" applyBorder="1" applyAlignment="1" applyProtection="1">
      <alignment wrapText="1"/>
      <protection hidden="1"/>
    </xf>
    <xf numFmtId="167" fontId="2" fillId="0" borderId="2" xfId="2" applyNumberFormat="1" applyFont="1" applyFill="1" applyBorder="1" applyAlignment="1" applyProtection="1">
      <protection hidden="1"/>
    </xf>
    <xf numFmtId="166" fontId="2" fillId="0" borderId="4" xfId="3" applyNumberFormat="1" applyFont="1" applyFill="1" applyBorder="1" applyAlignment="1" applyProtection="1">
      <alignment horizontal="center"/>
      <protection hidden="1"/>
    </xf>
    <xf numFmtId="165" fontId="2" fillId="0" borderId="0" xfId="1" applyNumberFormat="1" applyFont="1" applyFill="1" applyAlignment="1" applyProtection="1">
      <alignment wrapText="1"/>
      <protection hidden="1"/>
    </xf>
    <xf numFmtId="164" fontId="7" fillId="0" borderId="0" xfId="0" applyNumberFormat="1" applyFont="1" applyFill="1" applyAlignment="1" applyProtection="1">
      <alignment vertical="top" wrapText="1"/>
      <protection hidden="1"/>
    </xf>
    <xf numFmtId="164" fontId="7" fillId="0" borderId="0" xfId="0" applyNumberFormat="1" applyFont="1" applyFill="1" applyBorder="1" applyAlignment="1" applyProtection="1">
      <alignment horizontal="left" vertical="top" wrapText="1"/>
      <protection hidden="1"/>
    </xf>
    <xf numFmtId="164" fontId="7" fillId="0" borderId="0" xfId="0" applyNumberFormat="1" applyFont="1" applyFill="1" applyBorder="1" applyAlignment="1" applyProtection="1">
      <alignment vertical="top" wrapText="1"/>
      <protection hidden="1"/>
    </xf>
    <xf numFmtId="164" fontId="7" fillId="0" borderId="0" xfId="0" applyNumberFormat="1" applyFont="1" applyFill="1" applyAlignment="1" applyProtection="1">
      <alignment vertical="top"/>
      <protection hidden="1"/>
    </xf>
    <xf numFmtId="43" fontId="2" fillId="0" borderId="0" xfId="1" applyFont="1" applyFill="1" applyAlignment="1" applyProtection="1">
      <alignment vertical="top"/>
      <protection hidden="1"/>
    </xf>
    <xf numFmtId="164" fontId="7" fillId="0" borderId="0" xfId="0" applyNumberFormat="1" applyFont="1" applyFill="1" applyAlignment="1" applyProtection="1">
      <alignment horizontal="left" vertical="top" wrapText="1"/>
      <protection hidden="1"/>
    </xf>
    <xf numFmtId="43" fontId="2" fillId="0" borderId="0" xfId="1" applyFont="1" applyFill="1" applyAlignment="1" applyProtection="1">
      <alignment horizontal="left" vertical="top" wrapText="1"/>
      <protection hidden="1"/>
    </xf>
    <xf numFmtId="164" fontId="7" fillId="2" borderId="10" xfId="0" applyNumberFormat="1" applyFont="1" applyFill="1" applyBorder="1" applyAlignment="1" applyProtection="1">
      <alignment horizontal="center" vertical="top" wrapText="1"/>
      <protection hidden="1"/>
    </xf>
    <xf numFmtId="164" fontId="8" fillId="2" borderId="3" xfId="0" applyNumberFormat="1" applyFont="1" applyFill="1" applyBorder="1" applyAlignment="1" applyProtection="1">
      <alignment horizontal="left" vertical="top" wrapText="1"/>
      <protection hidden="1"/>
    </xf>
    <xf numFmtId="0" fontId="2" fillId="2" borderId="3" xfId="0" applyFont="1" applyFill="1" applyBorder="1" applyAlignment="1" applyProtection="1">
      <alignment wrapText="1"/>
      <protection hidden="1"/>
    </xf>
    <xf numFmtId="164" fontId="14" fillId="0" borderId="0" xfId="0" applyNumberFormat="1" applyFont="1" applyFill="1" applyAlignment="1" applyProtection="1">
      <alignment horizontal="left" vertical="top" wrapText="1"/>
      <protection hidden="1"/>
    </xf>
    <xf numFmtId="164" fontId="1" fillId="0" borderId="2" xfId="0" applyNumberFormat="1" applyFont="1" applyFill="1" applyBorder="1" applyAlignment="1" applyProtection="1">
      <alignment horizontal="left" wrapText="1" indent="2"/>
      <protection hidden="1"/>
    </xf>
    <xf numFmtId="3" fontId="2" fillId="2" borderId="10" xfId="0" applyNumberFormat="1" applyFont="1" applyFill="1" applyBorder="1" applyAlignment="1" applyProtection="1">
      <alignment horizontal="center"/>
      <protection hidden="1"/>
    </xf>
    <xf numFmtId="165" fontId="2" fillId="0" borderId="0" xfId="1" applyNumberFormat="1" applyFont="1" applyFill="1" applyProtection="1">
      <protection hidden="1"/>
    </xf>
    <xf numFmtId="3" fontId="2" fillId="2" borderId="2" xfId="0" applyNumberFormat="1" applyFont="1" applyFill="1" applyBorder="1" applyAlignment="1" applyProtection="1">
      <alignment wrapText="1"/>
      <protection hidden="1"/>
    </xf>
    <xf numFmtId="0" fontId="2" fillId="0" borderId="2" xfId="0" applyFont="1" applyFill="1" applyBorder="1" applyProtection="1">
      <protection hidden="1"/>
    </xf>
    <xf numFmtId="0" fontId="2" fillId="2" borderId="2" xfId="0" applyFont="1" applyFill="1" applyBorder="1" applyAlignment="1" applyProtection="1">
      <alignment horizontal="center"/>
      <protection hidden="1"/>
    </xf>
    <xf numFmtId="164" fontId="2" fillId="0" borderId="4" xfId="2" applyNumberFormat="1" applyFont="1" applyFill="1" applyBorder="1" applyProtection="1">
      <protection hidden="1"/>
    </xf>
    <xf numFmtId="164" fontId="1" fillId="2" borderId="1" xfId="0" applyNumberFormat="1" applyFont="1" applyFill="1" applyBorder="1" applyAlignment="1" applyProtection="1">
      <alignment wrapText="1"/>
      <protection hidden="1"/>
    </xf>
    <xf numFmtId="164" fontId="1" fillId="2" borderId="1" xfId="0" applyNumberFormat="1" applyFont="1" applyFill="1" applyBorder="1" applyProtection="1">
      <protection hidden="1"/>
    </xf>
    <xf numFmtId="0" fontId="2" fillId="2" borderId="1" xfId="0" applyFont="1" applyFill="1" applyBorder="1" applyProtection="1">
      <protection hidden="1"/>
    </xf>
    <xf numFmtId="164" fontId="2" fillId="2" borderId="1" xfId="0" applyNumberFormat="1" applyFont="1" applyFill="1" applyBorder="1" applyProtection="1">
      <protection hidden="1"/>
    </xf>
    <xf numFmtId="164" fontId="1" fillId="0" borderId="0" xfId="0" applyNumberFormat="1" applyFont="1" applyFill="1" applyBorder="1" applyAlignment="1" applyProtection="1">
      <alignment vertical="top" wrapText="1"/>
      <protection hidden="1"/>
    </xf>
    <xf numFmtId="0" fontId="0" fillId="0" borderId="0" xfId="0" applyFill="1" applyAlignment="1" applyProtection="1">
      <alignment wrapText="1"/>
      <protection hidden="1"/>
    </xf>
    <xf numFmtId="165" fontId="0" fillId="0" borderId="0" xfId="1" applyNumberFormat="1" applyFont="1" applyFill="1" applyAlignment="1" applyProtection="1">
      <alignment wrapText="1"/>
      <protection hidden="1"/>
    </xf>
    <xf numFmtId="164" fontId="2" fillId="0" borderId="0" xfId="0" applyNumberFormat="1" applyFont="1" applyFill="1" applyAlignment="1" applyProtection="1">
      <alignment horizontal="left" vertical="center" wrapText="1"/>
      <protection hidden="1"/>
    </xf>
    <xf numFmtId="164" fontId="1" fillId="0" borderId="6" xfId="0" applyNumberFormat="1" applyFont="1" applyFill="1" applyBorder="1" applyAlignment="1" applyProtection="1">
      <alignment vertical="top" wrapText="1"/>
      <protection hidden="1"/>
    </xf>
    <xf numFmtId="164" fontId="2" fillId="0" borderId="0" xfId="0" applyNumberFormat="1" applyFont="1" applyFill="1" applyBorder="1" applyAlignment="1" applyProtection="1">
      <alignment horizontal="left" vertical="top" wrapText="1"/>
      <protection hidden="1"/>
    </xf>
    <xf numFmtId="164" fontId="2" fillId="0" borderId="9" xfId="0" applyNumberFormat="1" applyFont="1" applyFill="1" applyBorder="1" applyAlignment="1" applyProtection="1">
      <alignment horizontal="left" vertical="top" wrapText="1"/>
      <protection hidden="1"/>
    </xf>
    <xf numFmtId="164" fontId="1" fillId="0" borderId="0" xfId="0" applyNumberFormat="1" applyFont="1" applyFill="1" applyBorder="1" applyAlignment="1" applyProtection="1">
      <alignment horizontal="left" vertical="center" wrapText="1"/>
      <protection hidden="1"/>
    </xf>
    <xf numFmtId="164" fontId="2" fillId="0" borderId="0" xfId="0" applyNumberFormat="1" applyFont="1" applyFill="1" applyBorder="1" applyAlignment="1" applyProtection="1">
      <alignment horizontal="left" vertical="center" wrapText="1"/>
      <protection hidden="1"/>
    </xf>
    <xf numFmtId="0" fontId="5" fillId="0" borderId="0" xfId="0" applyFont="1" applyFill="1" applyBorder="1" applyAlignment="1" applyProtection="1">
      <protection hidden="1"/>
    </xf>
    <xf numFmtId="165" fontId="5" fillId="0" borderId="0" xfId="1" applyNumberFormat="1" applyFont="1" applyFill="1" applyProtection="1">
      <protection hidden="1"/>
    </xf>
    <xf numFmtId="164" fontId="1" fillId="2" borderId="0" xfId="0" applyNumberFormat="1" applyFont="1" applyFill="1" applyBorder="1" applyProtection="1">
      <protection hidden="1"/>
    </xf>
    <xf numFmtId="164" fontId="1" fillId="0" borderId="2" xfId="0" applyNumberFormat="1" applyFont="1" applyFill="1" applyBorder="1" applyAlignment="1" applyProtection="1">
      <alignment vertical="top" wrapText="1"/>
      <protection hidden="1"/>
    </xf>
    <xf numFmtId="3" fontId="2" fillId="2" borderId="2" xfId="0" applyNumberFormat="1" applyFont="1" applyFill="1" applyBorder="1" applyAlignment="1" applyProtection="1">
      <alignment horizontal="center"/>
      <protection hidden="1"/>
    </xf>
    <xf numFmtId="164" fontId="1" fillId="0" borderId="0" xfId="0" applyNumberFormat="1" applyFont="1" applyFill="1" applyAlignment="1" applyProtection="1">
      <alignment horizontal="left" wrapText="1" indent="3"/>
      <protection hidden="1"/>
    </xf>
    <xf numFmtId="164" fontId="2" fillId="0" borderId="0" xfId="0" applyNumberFormat="1" applyFont="1" applyFill="1" applyBorder="1" applyAlignment="1" applyProtection="1">
      <alignment horizontal="left" vertical="center"/>
      <protection hidden="1"/>
    </xf>
    <xf numFmtId="164" fontId="2" fillId="0" borderId="0" xfId="0" applyNumberFormat="1" applyFont="1" applyFill="1" applyBorder="1" applyAlignment="1" applyProtection="1">
      <protection hidden="1"/>
    </xf>
    <xf numFmtId="165" fontId="2" fillId="0" borderId="0" xfId="1" applyNumberFormat="1" applyFont="1" applyFill="1" applyBorder="1" applyAlignment="1" applyProtection="1">
      <protection hidden="1"/>
    </xf>
    <xf numFmtId="164" fontId="1" fillId="2" borderId="0" xfId="0" applyNumberFormat="1" applyFont="1" applyFill="1" applyBorder="1" applyAlignment="1" applyProtection="1">
      <alignment horizontal="left" vertical="top" wrapText="1"/>
      <protection hidden="1"/>
    </xf>
    <xf numFmtId="0" fontId="15" fillId="2" borderId="0" xfId="0" applyFont="1" applyFill="1" applyAlignment="1" applyProtection="1">
      <alignment wrapText="1"/>
      <protection hidden="1"/>
    </xf>
    <xf numFmtId="164" fontId="2" fillId="2" borderId="2" xfId="0" applyNumberFormat="1" applyFont="1" applyFill="1" applyBorder="1" applyAlignment="1" applyProtection="1">
      <alignment horizontal="left" vertical="top" wrapText="1"/>
      <protection hidden="1"/>
    </xf>
    <xf numFmtId="164" fontId="2" fillId="2" borderId="2" xfId="0" applyNumberFormat="1"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top" wrapText="1"/>
      <protection hidden="1"/>
    </xf>
    <xf numFmtId="164" fontId="2" fillId="0" borderId="2" xfId="0" applyNumberFormat="1" applyFont="1" applyFill="1" applyBorder="1" applyAlignment="1" applyProtection="1">
      <alignment horizontal="left" vertical="top" wrapText="1"/>
      <protection hidden="1"/>
    </xf>
    <xf numFmtId="165" fontId="2" fillId="0" borderId="2" xfId="1" applyNumberFormat="1" applyFont="1" applyFill="1" applyBorder="1" applyAlignment="1" applyProtection="1">
      <alignment horizontal="left" vertical="top" wrapText="1"/>
      <protection hidden="1"/>
    </xf>
    <xf numFmtId="164" fontId="2" fillId="0" borderId="4" xfId="0" applyNumberFormat="1" applyFont="1" applyFill="1" applyBorder="1" applyAlignment="1" applyProtection="1">
      <alignment horizontal="center" vertical="top" wrapText="1"/>
      <protection hidden="1"/>
    </xf>
    <xf numFmtId="164" fontId="1" fillId="2" borderId="6" xfId="0" applyNumberFormat="1" applyFont="1" applyFill="1" applyBorder="1" applyAlignment="1" applyProtection="1">
      <alignment horizontal="left" vertical="top" wrapText="1"/>
      <protection hidden="1"/>
    </xf>
    <xf numFmtId="165" fontId="1" fillId="2" borderId="6" xfId="1" applyNumberFormat="1" applyFont="1" applyFill="1" applyBorder="1" applyAlignment="1" applyProtection="1">
      <alignment horizontal="left" vertical="top" wrapText="1"/>
      <protection hidden="1"/>
    </xf>
    <xf numFmtId="164" fontId="1" fillId="2" borderId="6" xfId="0" applyNumberFormat="1" applyFont="1" applyFill="1" applyBorder="1" applyAlignment="1" applyProtection="1">
      <alignment horizontal="center" vertical="top" wrapText="1"/>
      <protection hidden="1"/>
    </xf>
    <xf numFmtId="0" fontId="0" fillId="0" borderId="0" xfId="0" applyFill="1" applyBorder="1" applyAlignment="1" applyProtection="1">
      <alignment wrapText="1"/>
      <protection hidden="1"/>
    </xf>
    <xf numFmtId="164" fontId="2" fillId="0" borderId="0" xfId="0" applyNumberFormat="1" applyFont="1" applyFill="1" applyBorder="1" applyAlignment="1" applyProtection="1">
      <alignment horizontal="center" vertical="top" wrapText="1"/>
      <protection hidden="1"/>
    </xf>
    <xf numFmtId="164" fontId="1" fillId="2" borderId="0" xfId="0" applyNumberFormat="1" applyFont="1" applyFill="1" applyBorder="1" applyAlignment="1" applyProtection="1">
      <alignment horizontal="left" vertical="top"/>
      <protection hidden="1"/>
    </xf>
    <xf numFmtId="165" fontId="10" fillId="2" borderId="0" xfId="1" applyNumberFormat="1" applyFont="1" applyFill="1" applyProtection="1">
      <protection hidden="1"/>
    </xf>
    <xf numFmtId="44" fontId="10" fillId="2" borderId="0" xfId="2" applyFont="1" applyFill="1" applyProtection="1">
      <protection hidden="1"/>
    </xf>
    <xf numFmtId="0" fontId="9" fillId="2" borderId="0" xfId="0" applyFont="1" applyFill="1" applyProtection="1">
      <protection hidden="1"/>
    </xf>
    <xf numFmtId="164" fontId="7" fillId="2" borderId="0" xfId="0" applyNumberFormat="1" applyFont="1" applyFill="1" applyProtection="1">
      <protection hidden="1"/>
    </xf>
    <xf numFmtId="164" fontId="1" fillId="2" borderId="2" xfId="0" applyNumberFormat="1" applyFont="1" applyFill="1" applyBorder="1" applyAlignment="1" applyProtection="1">
      <alignment horizontal="left" wrapText="1" indent="2"/>
      <protection hidden="1"/>
    </xf>
    <xf numFmtId="3" fontId="2" fillId="0" borderId="2" xfId="0" applyNumberFormat="1" applyFont="1" applyFill="1" applyBorder="1" applyAlignment="1" applyProtection="1">
      <alignment wrapText="1"/>
      <protection hidden="1"/>
    </xf>
    <xf numFmtId="164" fontId="1" fillId="0" borderId="0" xfId="0" applyNumberFormat="1" applyFont="1" applyFill="1" applyBorder="1" applyAlignment="1" applyProtection="1">
      <protection hidden="1"/>
    </xf>
    <xf numFmtId="165" fontId="1" fillId="0" borderId="0" xfId="1" applyNumberFormat="1" applyFont="1" applyFill="1" applyBorder="1" applyAlignment="1" applyProtection="1">
      <protection hidden="1"/>
    </xf>
    <xf numFmtId="165" fontId="2" fillId="0" borderId="2" xfId="1" applyNumberFormat="1" applyFont="1" applyFill="1" applyBorder="1" applyProtection="1">
      <protection hidden="1"/>
    </xf>
    <xf numFmtId="164" fontId="2" fillId="0" borderId="1" xfId="0" applyNumberFormat="1" applyFont="1" applyFill="1" applyBorder="1" applyAlignment="1" applyProtection="1">
      <alignment horizontal="left" vertical="top" wrapText="1"/>
      <protection hidden="1"/>
    </xf>
    <xf numFmtId="164" fontId="2" fillId="0" borderId="5" xfId="0" applyNumberFormat="1" applyFont="1" applyFill="1" applyBorder="1" applyAlignment="1" applyProtection="1">
      <alignment horizontal="left" vertical="top" wrapText="1"/>
      <protection hidden="1"/>
    </xf>
    <xf numFmtId="3" fontId="2" fillId="2" borderId="5" xfId="0" applyNumberFormat="1" applyFont="1" applyFill="1" applyBorder="1" applyAlignment="1" applyProtection="1">
      <alignment horizontal="center"/>
      <protection hidden="1"/>
    </xf>
    <xf numFmtId="0" fontId="2" fillId="2" borderId="4" xfId="0" applyFont="1" applyFill="1" applyBorder="1" applyAlignment="1" applyProtection="1">
      <alignment horizontal="center"/>
      <protection hidden="1"/>
    </xf>
    <xf numFmtId="164" fontId="8" fillId="0" borderId="0" xfId="0" applyNumberFormat="1" applyFont="1" applyFill="1" applyAlignment="1" applyProtection="1">
      <alignment horizontal="left" wrapText="1"/>
      <protection hidden="1"/>
    </xf>
    <xf numFmtId="0" fontId="7" fillId="2" borderId="2" xfId="0" applyFont="1" applyFill="1" applyBorder="1" applyAlignment="1" applyProtection="1">
      <alignment horizontal="center"/>
      <protection hidden="1"/>
    </xf>
    <xf numFmtId="164" fontId="2" fillId="2" borderId="2" xfId="0" applyNumberFormat="1" applyFont="1" applyFill="1" applyBorder="1" applyAlignment="1" applyProtection="1">
      <alignment horizontal="left" wrapText="1" indent="2"/>
      <protection hidden="1"/>
    </xf>
    <xf numFmtId="167" fontId="2" fillId="0" borderId="4" xfId="2" applyNumberFormat="1" applyFont="1" applyFill="1" applyBorder="1" applyProtection="1">
      <protection hidden="1"/>
    </xf>
    <xf numFmtId="164" fontId="7" fillId="2" borderId="2" xfId="0" applyNumberFormat="1" applyFont="1" applyFill="1" applyBorder="1" applyAlignment="1" applyProtection="1">
      <alignment horizontal="left" wrapText="1" indent="2"/>
      <protection hidden="1"/>
    </xf>
    <xf numFmtId="167" fontId="7" fillId="0" borderId="4" xfId="2" applyNumberFormat="1" applyFont="1" applyFill="1" applyBorder="1" applyProtection="1">
      <protection hidden="1"/>
    </xf>
    <xf numFmtId="164" fontId="9" fillId="0" borderId="0" xfId="0" applyNumberFormat="1" applyFont="1" applyFill="1" applyProtection="1">
      <protection hidden="1"/>
    </xf>
    <xf numFmtId="165" fontId="9" fillId="0" borderId="0" xfId="1" applyNumberFormat="1" applyFont="1" applyFill="1" applyProtection="1">
      <protection hidden="1"/>
    </xf>
    <xf numFmtId="164" fontId="1" fillId="2" borderId="9" xfId="0" applyNumberFormat="1" applyFont="1" applyFill="1" applyBorder="1" applyAlignment="1" applyProtection="1">
      <alignment wrapText="1"/>
      <protection hidden="1"/>
    </xf>
    <xf numFmtId="164" fontId="1" fillId="2" borderId="9" xfId="0" applyNumberFormat="1" applyFont="1" applyFill="1" applyBorder="1" applyProtection="1">
      <protection hidden="1"/>
    </xf>
    <xf numFmtId="164" fontId="1" fillId="0" borderId="0" xfId="0" applyNumberFormat="1" applyFont="1" applyFill="1" applyAlignment="1" applyProtection="1">
      <alignment horizontal="left" wrapText="1" indent="2"/>
      <protection hidden="1"/>
    </xf>
    <xf numFmtId="164" fontId="1" fillId="0" borderId="10" xfId="0" applyNumberFormat="1" applyFont="1" applyFill="1" applyBorder="1" applyAlignment="1" applyProtection="1">
      <alignment horizontal="center"/>
      <protection hidden="1"/>
    </xf>
    <xf numFmtId="164" fontId="1" fillId="0" borderId="10" xfId="0" applyNumberFormat="1" applyFont="1" applyFill="1" applyBorder="1" applyAlignment="1" applyProtection="1">
      <alignment horizontal="center" wrapText="1"/>
      <protection hidden="1"/>
    </xf>
    <xf numFmtId="0" fontId="1" fillId="0" borderId="10" xfId="0" applyFont="1" applyFill="1" applyBorder="1" applyAlignment="1" applyProtection="1">
      <alignment horizontal="center"/>
      <protection hidden="1"/>
    </xf>
    <xf numFmtId="164" fontId="7" fillId="0" borderId="2" xfId="0" applyNumberFormat="1" applyFont="1" applyFill="1" applyBorder="1" applyAlignment="1" applyProtection="1">
      <alignment horizontal="left" wrapText="1" indent="2"/>
      <protection hidden="1"/>
    </xf>
    <xf numFmtId="165" fontId="10" fillId="0" borderId="2" xfId="1" applyNumberFormat="1" applyFont="1" applyFill="1" applyBorder="1" applyProtection="1">
      <protection hidden="1"/>
    </xf>
    <xf numFmtId="43" fontId="10" fillId="0" borderId="2" xfId="1" applyFont="1" applyFill="1" applyBorder="1" applyProtection="1">
      <protection hidden="1"/>
    </xf>
    <xf numFmtId="164" fontId="1" fillId="0" borderId="1" xfId="0" applyNumberFormat="1" applyFont="1" applyFill="1" applyBorder="1" applyAlignment="1" applyProtection="1">
      <alignment wrapText="1"/>
      <protection hidden="1"/>
    </xf>
    <xf numFmtId="165" fontId="10" fillId="0" borderId="1" xfId="1" applyNumberFormat="1" applyFont="1" applyFill="1" applyBorder="1" applyProtection="1">
      <protection hidden="1"/>
    </xf>
    <xf numFmtId="43" fontId="10" fillId="0" borderId="1" xfId="1" applyFont="1" applyFill="1" applyBorder="1" applyProtection="1">
      <protection hidden="1"/>
    </xf>
    <xf numFmtId="44" fontId="7" fillId="0" borderId="1" xfId="2" applyFont="1" applyFill="1" applyBorder="1" applyProtection="1">
      <protection hidden="1"/>
    </xf>
    <xf numFmtId="164" fontId="1" fillId="0" borderId="0" xfId="0" applyNumberFormat="1" applyFont="1" applyFill="1" applyBorder="1" applyProtection="1">
      <protection hidden="1"/>
    </xf>
    <xf numFmtId="164" fontId="1" fillId="0" borderId="0" xfId="0" applyNumberFormat="1" applyFont="1" applyFill="1" applyBorder="1" applyAlignment="1" applyProtection="1">
      <alignment horizontal="left" vertical="top" wrapText="1"/>
      <protection hidden="1"/>
    </xf>
    <xf numFmtId="164" fontId="1" fillId="2" borderId="0" xfId="0" applyNumberFormat="1" applyFont="1" applyFill="1" applyAlignment="1" applyProtection="1">
      <protection hidden="1"/>
    </xf>
    <xf numFmtId="164" fontId="2" fillId="2" borderId="0" xfId="0" applyNumberFormat="1" applyFont="1" applyFill="1" applyProtection="1">
      <protection hidden="1"/>
    </xf>
    <xf numFmtId="164" fontId="2" fillId="0" borderId="10" xfId="0" applyNumberFormat="1" applyFont="1" applyFill="1" applyBorder="1" applyAlignment="1" applyProtection="1">
      <alignment horizontal="center" wrapText="1"/>
      <protection hidden="1"/>
    </xf>
    <xf numFmtId="0" fontId="2" fillId="0" borderId="2" xfId="0" applyFont="1" applyFill="1" applyBorder="1" applyAlignment="1" applyProtection="1">
      <alignment horizontal="center" wrapText="1"/>
      <protection hidden="1"/>
    </xf>
    <xf numFmtId="0" fontId="2" fillId="0" borderId="2" xfId="1" applyNumberFormat="1" applyFont="1" applyFill="1" applyBorder="1" applyAlignment="1" applyProtection="1">
      <alignment horizontal="right"/>
      <protection hidden="1"/>
    </xf>
    <xf numFmtId="164" fontId="2" fillId="0" borderId="4" xfId="0" applyNumberFormat="1" applyFont="1" applyFill="1" applyBorder="1" applyAlignment="1" applyProtection="1">
      <alignment horizontal="right" vertical="top" wrapText="1"/>
      <protection hidden="1"/>
    </xf>
    <xf numFmtId="0" fontId="7" fillId="0" borderId="2" xfId="1" applyNumberFormat="1" applyFont="1" applyFill="1" applyBorder="1" applyAlignment="1" applyProtection="1">
      <alignment horizontal="right"/>
      <protection hidden="1"/>
    </xf>
    <xf numFmtId="164" fontId="2" fillId="0" borderId="0" xfId="0" applyNumberFormat="1" applyFont="1" applyFill="1" applyProtection="1">
      <protection hidden="1"/>
    </xf>
    <xf numFmtId="0" fontId="1" fillId="2" borderId="1" xfId="0" applyFont="1" applyFill="1" applyBorder="1" applyProtection="1">
      <protection hidden="1"/>
    </xf>
    <xf numFmtId="164" fontId="1" fillId="0" borderId="0" xfId="0" applyNumberFormat="1" applyFont="1" applyFill="1" applyBorder="1" applyAlignment="1" applyProtection="1">
      <alignment wrapText="1"/>
      <protection hidden="1"/>
    </xf>
    <xf numFmtId="164" fontId="2" fillId="0" borderId="0" xfId="0" applyNumberFormat="1" applyFont="1" applyFill="1" applyBorder="1" applyProtection="1">
      <protection hidden="1"/>
    </xf>
    <xf numFmtId="3" fontId="1" fillId="2" borderId="1" xfId="0" applyNumberFormat="1" applyFont="1" applyFill="1" applyBorder="1" applyAlignment="1" applyProtection="1">
      <alignment wrapText="1"/>
      <protection hidden="1"/>
    </xf>
    <xf numFmtId="3" fontId="1" fillId="2" borderId="1" xfId="0" applyNumberFormat="1" applyFont="1" applyFill="1" applyBorder="1" applyProtection="1">
      <protection hidden="1"/>
    </xf>
    <xf numFmtId="3" fontId="2" fillId="2" borderId="1" xfId="0" applyNumberFormat="1" applyFont="1" applyFill="1" applyBorder="1" applyProtection="1">
      <protection hidden="1"/>
    </xf>
    <xf numFmtId="3" fontId="2" fillId="0" borderId="0" xfId="0" applyNumberFormat="1" applyFont="1" applyAlignment="1" applyProtection="1">
      <protection hidden="1"/>
    </xf>
    <xf numFmtId="3" fontId="14" fillId="0" borderId="0" xfId="0" applyNumberFormat="1" applyFont="1" applyAlignment="1" applyProtection="1">
      <protection hidden="1"/>
    </xf>
    <xf numFmtId="164" fontId="2" fillId="0" borderId="0" xfId="0" applyNumberFormat="1" applyFont="1" applyProtection="1">
      <protection hidden="1"/>
    </xf>
    <xf numFmtId="164" fontId="1" fillId="0" borderId="0" xfId="0" applyNumberFormat="1" applyFont="1" applyProtection="1">
      <protection hidden="1"/>
    </xf>
    <xf numFmtId="3" fontId="2" fillId="0" borderId="0" xfId="0" applyNumberFormat="1" applyFont="1" applyFill="1" applyAlignment="1" applyProtection="1">
      <protection hidden="1"/>
    </xf>
    <xf numFmtId="3" fontId="2" fillId="0" borderId="10"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protection hidden="1"/>
    </xf>
    <xf numFmtId="3" fontId="2" fillId="2" borderId="4" xfId="0" applyNumberFormat="1" applyFont="1" applyFill="1" applyBorder="1" applyAlignment="1" applyProtection="1">
      <protection hidden="1"/>
    </xf>
    <xf numFmtId="3" fontId="2" fillId="2" borderId="4" xfId="0" applyNumberFormat="1" applyFont="1" applyFill="1" applyBorder="1" applyAlignment="1" applyProtection="1">
      <alignment wrapText="1"/>
      <protection hidden="1"/>
    </xf>
    <xf numFmtId="3" fontId="2" fillId="0" borderId="6" xfId="0" applyNumberFormat="1" applyFont="1" applyFill="1" applyBorder="1" applyAlignment="1" applyProtection="1">
      <alignment horizontal="left" vertical="top"/>
      <protection hidden="1"/>
    </xf>
    <xf numFmtId="3" fontId="1" fillId="2" borderId="3" xfId="0" applyNumberFormat="1" applyFont="1" applyFill="1" applyBorder="1" applyAlignment="1" applyProtection="1">
      <alignment wrapText="1"/>
      <protection hidden="1"/>
    </xf>
    <xf numFmtId="3" fontId="1" fillId="2" borderId="3" xfId="0" applyNumberFormat="1" applyFont="1" applyFill="1" applyBorder="1" applyProtection="1">
      <protection hidden="1"/>
    </xf>
    <xf numFmtId="3" fontId="5" fillId="2" borderId="3" xfId="0" applyNumberFormat="1" applyFont="1" applyFill="1" applyBorder="1" applyProtection="1">
      <protection hidden="1"/>
    </xf>
    <xf numFmtId="0" fontId="1" fillId="2" borderId="3" xfId="0" applyFont="1" applyFill="1" applyBorder="1" applyProtection="1">
      <protection hidden="1"/>
    </xf>
    <xf numFmtId="0" fontId="5" fillId="0" borderId="0" xfId="0" applyFont="1" applyAlignment="1" applyProtection="1">
      <alignment wrapText="1"/>
      <protection hidden="1"/>
    </xf>
    <xf numFmtId="0" fontId="1" fillId="0" borderId="28" xfId="0" applyFont="1" applyBorder="1" applyProtection="1">
      <protection locked="0"/>
    </xf>
    <xf numFmtId="0" fontId="2" fillId="0" borderId="0" xfId="0" applyFont="1" applyBorder="1" applyProtection="1">
      <protection locked="0"/>
    </xf>
    <xf numFmtId="3" fontId="2" fillId="0" borderId="0" xfId="0" applyNumberFormat="1" applyFont="1" applyFill="1" applyBorder="1" applyAlignment="1" applyProtection="1">
      <alignment wrapText="1"/>
      <protection locked="0"/>
    </xf>
    <xf numFmtId="164" fontId="1" fillId="0" borderId="0" xfId="0" applyNumberFormat="1" applyFont="1" applyFill="1" applyAlignment="1" applyProtection="1">
      <alignment wrapText="1"/>
      <protection locked="0"/>
    </xf>
    <xf numFmtId="165" fontId="1" fillId="0" borderId="0" xfId="0" applyNumberFormat="1" applyFont="1" applyFill="1" applyProtection="1">
      <protection locked="0"/>
    </xf>
    <xf numFmtId="43" fontId="2" fillId="0" borderId="4" xfId="0" applyNumberFormat="1" applyFont="1" applyFill="1" applyBorder="1" applyProtection="1">
      <protection hidden="1"/>
    </xf>
    <xf numFmtId="43" fontId="1" fillId="0" borderId="3" xfId="1" applyFont="1" applyFill="1" applyBorder="1" applyProtection="1"/>
    <xf numFmtId="43" fontId="2" fillId="0" borderId="25" xfId="1" applyFont="1" applyFill="1" applyBorder="1" applyAlignment="1" applyProtection="1">
      <alignment wrapText="1"/>
      <protection hidden="1"/>
    </xf>
    <xf numFmtId="164" fontId="4" fillId="0" borderId="23" xfId="2" applyNumberFormat="1" applyFont="1" applyFill="1" applyBorder="1" applyAlignment="1" applyProtection="1">
      <alignment horizontal="right"/>
      <protection hidden="1"/>
    </xf>
    <xf numFmtId="166" fontId="8" fillId="0" borderId="19" xfId="1" applyNumberFormat="1" applyFont="1" applyFill="1" applyBorder="1" applyAlignment="1" applyProtection="1">
      <alignment horizontal="center" vertical="top" wrapText="1"/>
      <protection hidden="1"/>
    </xf>
    <xf numFmtId="164" fontId="1" fillId="0" borderId="23" xfId="2" applyNumberFormat="1" applyFont="1" applyFill="1" applyBorder="1" applyAlignment="1" applyProtection="1">
      <alignment horizontal="center"/>
      <protection hidden="1"/>
    </xf>
    <xf numFmtId="164" fontId="2" fillId="0" borderId="15" xfId="0" applyNumberFormat="1" applyFont="1" applyFill="1" applyBorder="1" applyProtection="1">
      <protection hidden="1"/>
    </xf>
    <xf numFmtId="164" fontId="2" fillId="0" borderId="16" xfId="0" applyNumberFormat="1" applyFont="1" applyFill="1" applyBorder="1" applyProtection="1">
      <protection hidden="1"/>
    </xf>
    <xf numFmtId="164" fontId="2" fillId="0" borderId="18" xfId="0" applyNumberFormat="1" applyFont="1" applyFill="1" applyBorder="1" applyProtection="1">
      <protection hidden="1"/>
    </xf>
    <xf numFmtId="164" fontId="2" fillId="0" borderId="15" xfId="0" applyNumberFormat="1" applyFont="1" applyFill="1" applyBorder="1" applyAlignment="1" applyProtection="1">
      <alignment horizontal="right" vertical="top" wrapText="1"/>
      <protection hidden="1"/>
    </xf>
    <xf numFmtId="164" fontId="2" fillId="0" borderId="16" xfId="0" applyNumberFormat="1" applyFont="1" applyFill="1" applyBorder="1" applyAlignment="1" applyProtection="1">
      <alignment horizontal="right" vertical="top" wrapText="1"/>
      <protection hidden="1"/>
    </xf>
    <xf numFmtId="164" fontId="2" fillId="0" borderId="18" xfId="0" applyNumberFormat="1" applyFont="1" applyFill="1" applyBorder="1" applyAlignment="1" applyProtection="1">
      <alignment horizontal="right" vertical="top" wrapText="1"/>
      <protection hidden="1"/>
    </xf>
    <xf numFmtId="164" fontId="1" fillId="0" borderId="14" xfId="0" applyNumberFormat="1" applyFont="1" applyFill="1" applyBorder="1" applyAlignment="1" applyProtection="1">
      <alignment horizontal="right" vertical="top" wrapText="1"/>
      <protection hidden="1"/>
    </xf>
    <xf numFmtId="164" fontId="2" fillId="0" borderId="15" xfId="0" applyNumberFormat="1" applyFont="1" applyFill="1" applyBorder="1" applyProtection="1"/>
    <xf numFmtId="164" fontId="2" fillId="0" borderId="16" xfId="0" applyNumberFormat="1" applyFont="1" applyFill="1" applyBorder="1" applyProtection="1"/>
    <xf numFmtId="164" fontId="2" fillId="0" borderId="18" xfId="0" applyNumberFormat="1" applyFont="1" applyFill="1" applyBorder="1" applyProtection="1"/>
    <xf numFmtId="10" fontId="7" fillId="0" borderId="14" xfId="3" applyNumberFormat="1" applyFont="1" applyFill="1" applyBorder="1" applyAlignment="1" applyProtection="1">
      <protection hidden="1"/>
    </xf>
    <xf numFmtId="164" fontId="1" fillId="2" borderId="14" xfId="0" applyNumberFormat="1" applyFont="1" applyFill="1" applyBorder="1" applyProtection="1">
      <protection hidden="1"/>
    </xf>
    <xf numFmtId="164" fontId="1" fillId="2" borderId="14" xfId="0" applyNumberFormat="1" applyFont="1" applyFill="1" applyBorder="1" applyProtection="1"/>
    <xf numFmtId="164" fontId="8" fillId="2" borderId="14" xfId="0" applyNumberFormat="1" applyFont="1" applyFill="1" applyBorder="1" applyProtection="1">
      <protection hidden="1"/>
    </xf>
    <xf numFmtId="164" fontId="1" fillId="2" borderId="17" xfId="0" applyNumberFormat="1" applyFont="1" applyFill="1" applyBorder="1" applyProtection="1">
      <protection hidden="1"/>
    </xf>
    <xf numFmtId="165" fontId="13" fillId="0" borderId="15" xfId="0" applyNumberFormat="1" applyFont="1" applyFill="1" applyBorder="1" applyProtection="1">
      <protection hidden="1"/>
    </xf>
    <xf numFmtId="165" fontId="13" fillId="0" borderId="26" xfId="0" applyNumberFormat="1" applyFont="1" applyFill="1" applyBorder="1" applyProtection="1">
      <protection hidden="1"/>
    </xf>
    <xf numFmtId="165" fontId="13" fillId="0" borderId="27" xfId="0" applyNumberFormat="1" applyFont="1" applyFill="1" applyBorder="1" applyProtection="1">
      <protection hidden="1"/>
    </xf>
    <xf numFmtId="165" fontId="1" fillId="0" borderId="14" xfId="0" applyNumberFormat="1" applyFont="1" applyFill="1" applyBorder="1" applyProtection="1">
      <protection hidden="1"/>
    </xf>
    <xf numFmtId="165" fontId="1" fillId="0" borderId="0" xfId="0" applyNumberFormat="1" applyFont="1" applyFill="1" applyProtection="1"/>
    <xf numFmtId="165" fontId="2" fillId="0" borderId="0" xfId="0" applyNumberFormat="1" applyFont="1" applyFill="1" applyProtection="1"/>
    <xf numFmtId="165" fontId="1" fillId="2" borderId="14" xfId="2" applyNumberFormat="1" applyFont="1" applyFill="1" applyBorder="1" applyProtection="1">
      <protection hidden="1"/>
    </xf>
    <xf numFmtId="165" fontId="1" fillId="2" borderId="14" xfId="0" applyNumberFormat="1" applyFont="1" applyFill="1" applyBorder="1" applyProtection="1">
      <protection hidden="1"/>
    </xf>
    <xf numFmtId="165" fontId="1" fillId="2" borderId="14" xfId="0" applyNumberFormat="1" applyFont="1" applyFill="1" applyBorder="1" applyProtection="1"/>
    <xf numFmtId="165" fontId="2" fillId="0" borderId="0" xfId="0" applyNumberFormat="1" applyFont="1" applyFill="1" applyProtection="1">
      <protection locked="0"/>
    </xf>
    <xf numFmtId="165" fontId="1" fillId="2" borderId="14" xfId="1" applyNumberFormat="1" applyFont="1" applyFill="1" applyBorder="1" applyProtection="1">
      <protection hidden="1"/>
    </xf>
    <xf numFmtId="165" fontId="2" fillId="0" borderId="0" xfId="0" applyNumberFormat="1" applyFont="1"/>
    <xf numFmtId="165" fontId="1" fillId="0" borderId="0" xfId="0" applyNumberFormat="1" applyFont="1"/>
    <xf numFmtId="165" fontId="1" fillId="0" borderId="0" xfId="0" applyNumberFormat="1" applyFont="1" applyFill="1"/>
    <xf numFmtId="165" fontId="2" fillId="0" borderId="0" xfId="0" applyNumberFormat="1" applyFont="1" applyFill="1"/>
    <xf numFmtId="165" fontId="2" fillId="2" borderId="15" xfId="0" applyNumberFormat="1" applyFont="1" applyFill="1" applyBorder="1" applyProtection="1">
      <protection hidden="1"/>
    </xf>
    <xf numFmtId="165" fontId="2" fillId="0" borderId="15" xfId="0" applyNumberFormat="1" applyFont="1" applyFill="1" applyBorder="1" applyProtection="1">
      <protection hidden="1"/>
    </xf>
    <xf numFmtId="165" fontId="2" fillId="2" borderId="16" xfId="0" applyNumberFormat="1" applyFont="1" applyFill="1" applyBorder="1" applyProtection="1">
      <protection hidden="1"/>
    </xf>
    <xf numFmtId="165" fontId="2" fillId="0" borderId="16" xfId="0" applyNumberFormat="1" applyFont="1" applyFill="1" applyBorder="1" applyProtection="1">
      <protection hidden="1"/>
    </xf>
    <xf numFmtId="165" fontId="2" fillId="2" borderId="18" xfId="0" applyNumberFormat="1" applyFont="1" applyFill="1" applyBorder="1" applyProtection="1">
      <protection hidden="1"/>
    </xf>
    <xf numFmtId="165" fontId="2" fillId="0" borderId="18" xfId="0" applyNumberFormat="1" applyFont="1" applyFill="1" applyBorder="1" applyProtection="1">
      <protection hidden="1"/>
    </xf>
    <xf numFmtId="165" fontId="2" fillId="0" borderId="2" xfId="1" applyNumberFormat="1" applyFont="1" applyFill="1" applyBorder="1" applyAlignment="1" applyProtection="1">
      <alignment horizontal="right"/>
    </xf>
    <xf numFmtId="165" fontId="2" fillId="0" borderId="4" xfId="0" applyNumberFormat="1" applyFont="1" applyFill="1" applyBorder="1" applyAlignment="1" applyProtection="1">
      <alignment horizontal="right" vertical="top" wrapText="1"/>
    </xf>
    <xf numFmtId="165" fontId="2" fillId="0" borderId="20" xfId="0" applyNumberFormat="1" applyFont="1" applyFill="1" applyBorder="1" applyAlignment="1" applyProtection="1">
      <alignment horizontal="right" vertical="top" wrapText="1"/>
      <protection hidden="1"/>
    </xf>
    <xf numFmtId="165" fontId="2" fillId="0" borderId="15" xfId="0" applyNumberFormat="1" applyFont="1" applyFill="1" applyBorder="1" applyAlignment="1" applyProtection="1">
      <alignment horizontal="right" vertical="top" wrapText="1"/>
      <protection hidden="1"/>
    </xf>
    <xf numFmtId="165" fontId="2" fillId="0" borderId="21" xfId="0" applyNumberFormat="1" applyFont="1" applyFill="1" applyBorder="1" applyAlignment="1" applyProtection="1">
      <alignment horizontal="right" vertical="top" wrapText="1"/>
      <protection hidden="1"/>
    </xf>
    <xf numFmtId="165" fontId="2" fillId="0" borderId="16" xfId="0" applyNumberFormat="1" applyFont="1" applyFill="1" applyBorder="1" applyAlignment="1" applyProtection="1">
      <alignment horizontal="right" vertical="top" wrapText="1"/>
      <protection hidden="1"/>
    </xf>
    <xf numFmtId="165" fontId="7" fillId="0" borderId="2" xfId="1" applyNumberFormat="1" applyFont="1" applyFill="1" applyBorder="1" applyAlignment="1" applyProtection="1">
      <alignment horizontal="right"/>
    </xf>
    <xf numFmtId="165" fontId="2" fillId="0" borderId="22" xfId="0" applyNumberFormat="1" applyFont="1" applyFill="1" applyBorder="1" applyAlignment="1" applyProtection="1">
      <alignment horizontal="right" vertical="top" wrapText="1"/>
      <protection hidden="1"/>
    </xf>
    <xf numFmtId="165" fontId="2" fillId="0" borderId="18" xfId="0" applyNumberFormat="1" applyFont="1" applyFill="1" applyBorder="1" applyAlignment="1" applyProtection="1">
      <alignment horizontal="right" vertical="top" wrapText="1"/>
      <protection hidden="1"/>
    </xf>
    <xf numFmtId="165" fontId="2" fillId="2" borderId="1" xfId="0" applyNumberFormat="1" applyFont="1" applyFill="1" applyBorder="1" applyProtection="1"/>
    <xf numFmtId="165" fontId="1" fillId="0" borderId="19" xfId="0" applyNumberFormat="1" applyFont="1" applyFill="1" applyBorder="1" applyProtection="1">
      <protection hidden="1"/>
    </xf>
    <xf numFmtId="43" fontId="10" fillId="0" borderId="2" xfId="1" applyNumberFormat="1" applyFont="1" applyFill="1" applyBorder="1" applyProtection="1">
      <protection locked="0"/>
    </xf>
    <xf numFmtId="43" fontId="7" fillId="0" borderId="15" xfId="0" applyNumberFormat="1" applyFont="1" applyFill="1" applyBorder="1" applyProtection="1">
      <protection hidden="1"/>
    </xf>
    <xf numFmtId="43" fontId="7" fillId="0" borderId="16" xfId="0" applyNumberFormat="1" applyFont="1" applyFill="1" applyBorder="1" applyProtection="1">
      <protection hidden="1"/>
    </xf>
    <xf numFmtId="43" fontId="7" fillId="0" borderId="18" xfId="0" applyNumberFormat="1" applyFont="1" applyFill="1" applyBorder="1" applyProtection="1">
      <protection hidden="1"/>
    </xf>
    <xf numFmtId="43" fontId="10" fillId="0" borderId="1" xfId="1" applyNumberFormat="1" applyFont="1" applyFill="1" applyBorder="1" applyProtection="1"/>
    <xf numFmtId="43" fontId="7" fillId="0" borderId="1" xfId="2" applyNumberFormat="1" applyFont="1" applyFill="1" applyBorder="1" applyProtection="1"/>
    <xf numFmtId="43" fontId="8" fillId="2" borderId="14" xfId="0" applyNumberFormat="1" applyFont="1" applyFill="1" applyBorder="1" applyProtection="1">
      <protection hidden="1"/>
    </xf>
    <xf numFmtId="164" fontId="13" fillId="0" borderId="15" xfId="0" applyNumberFormat="1" applyFont="1" applyFill="1" applyBorder="1" applyProtection="1">
      <protection hidden="1"/>
    </xf>
    <xf numFmtId="164" fontId="13" fillId="0" borderId="26" xfId="0" applyNumberFormat="1" applyFont="1" applyFill="1" applyBorder="1" applyProtection="1">
      <protection hidden="1"/>
    </xf>
    <xf numFmtId="164" fontId="13" fillId="0" borderId="27" xfId="0" applyNumberFormat="1" applyFont="1" applyFill="1" applyBorder="1" applyProtection="1">
      <protection hidden="1"/>
    </xf>
    <xf numFmtId="164" fontId="7" fillId="0" borderId="15" xfId="0" applyNumberFormat="1" applyFont="1" applyFill="1" applyBorder="1" applyProtection="1">
      <protection hidden="1"/>
    </xf>
    <xf numFmtId="164" fontId="7" fillId="0" borderId="16" xfId="0" applyNumberFormat="1" applyFont="1" applyFill="1" applyBorder="1" applyProtection="1">
      <protection hidden="1"/>
    </xf>
    <xf numFmtId="164" fontId="7" fillId="0" borderId="18" xfId="0" applyNumberFormat="1" applyFont="1" applyFill="1" applyBorder="1" applyProtection="1">
      <protection hidden="1"/>
    </xf>
    <xf numFmtId="164" fontId="2" fillId="0" borderId="20" xfId="0" applyNumberFormat="1" applyFont="1" applyFill="1" applyBorder="1" applyAlignment="1" applyProtection="1">
      <alignment horizontal="right" vertical="top" wrapText="1"/>
      <protection hidden="1"/>
    </xf>
    <xf numFmtId="164" fontId="2" fillId="0" borderId="21" xfId="0" applyNumberFormat="1" applyFont="1" applyFill="1" applyBorder="1" applyAlignment="1" applyProtection="1">
      <alignment horizontal="right" vertical="top" wrapText="1"/>
      <protection hidden="1"/>
    </xf>
    <xf numFmtId="164" fontId="2" fillId="0" borderId="22" xfId="0" applyNumberFormat="1" applyFont="1" applyFill="1" applyBorder="1" applyAlignment="1" applyProtection="1">
      <alignment horizontal="right" vertical="top" wrapText="1"/>
      <protection hidden="1"/>
    </xf>
    <xf numFmtId="1" fontId="1" fillId="0" borderId="2" xfId="0" applyNumberFormat="1" applyFont="1" applyBorder="1" applyAlignment="1">
      <alignment horizontal="left" vertical="top" wrapText="1"/>
    </xf>
    <xf numFmtId="0" fontId="2" fillId="0" borderId="2" xfId="1" applyNumberFormat="1" applyFont="1" applyFill="1" applyBorder="1" applyAlignment="1" applyProtection="1">
      <alignment horizontal="right" vertical="top" wrapText="1"/>
    </xf>
    <xf numFmtId="9" fontId="2" fillId="0" borderId="2" xfId="3" applyFont="1" applyBorder="1" applyAlignment="1">
      <alignment horizontal="right" vertical="top" wrapText="1"/>
    </xf>
    <xf numFmtId="2" fontId="2" fillId="0" borderId="2" xfId="0" applyNumberFormat="1" applyFont="1" applyBorder="1" applyAlignment="1">
      <alignment horizontal="right" vertical="top" wrapText="1"/>
    </xf>
    <xf numFmtId="165" fontId="2" fillId="0" borderId="2" xfId="0" applyNumberFormat="1" applyFont="1" applyBorder="1" applyAlignment="1">
      <alignment horizontal="right" vertical="top" wrapText="1"/>
    </xf>
    <xf numFmtId="164" fontId="2" fillId="0" borderId="1" xfId="0" applyNumberFormat="1" applyFont="1" applyBorder="1"/>
    <xf numFmtId="164" fontId="1" fillId="0" borderId="5" xfId="0" applyNumberFormat="1" applyFont="1" applyBorder="1"/>
    <xf numFmtId="164" fontId="2" fillId="0" borderId="0" xfId="0" applyNumberFormat="1" applyFont="1" applyFill="1" applyBorder="1" applyAlignment="1" applyProtection="1">
      <alignment horizontal="center"/>
    </xf>
    <xf numFmtId="164" fontId="1" fillId="2" borderId="0" xfId="0" applyNumberFormat="1" applyFont="1" applyFill="1" applyAlignment="1">
      <alignment horizontal="left" wrapText="1"/>
    </xf>
    <xf numFmtId="164" fontId="2" fillId="2" borderId="10"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2" xfId="0" applyFont="1" applyFill="1" applyBorder="1" applyAlignment="1">
      <alignment horizontal="center"/>
    </xf>
    <xf numFmtId="164" fontId="2" fillId="2" borderId="10" xfId="0" applyNumberFormat="1" applyFont="1" applyFill="1" applyBorder="1" applyAlignment="1">
      <alignment horizontal="center"/>
    </xf>
    <xf numFmtId="0" fontId="15" fillId="0" borderId="0" xfId="0" applyFont="1" applyFill="1" applyAlignment="1" applyProtection="1">
      <alignment wrapText="1"/>
    </xf>
    <xf numFmtId="164" fontId="7" fillId="0" borderId="0" xfId="0" applyNumberFormat="1" applyFont="1" applyFill="1" applyProtection="1"/>
    <xf numFmtId="3" fontId="2" fillId="0" borderId="0" xfId="0" applyNumberFormat="1" applyFont="1" applyFill="1" applyBorder="1" applyProtection="1"/>
    <xf numFmtId="3" fontId="5" fillId="0" borderId="0" xfId="0" applyNumberFormat="1" applyFont="1" applyFill="1" applyBorder="1" applyProtection="1"/>
    <xf numFmtId="43" fontId="2" fillId="0" borderId="2" xfId="0" applyNumberFormat="1" applyFont="1" applyBorder="1" applyAlignment="1">
      <alignment horizontal="right" vertical="top" wrapText="1"/>
    </xf>
    <xf numFmtId="164" fontId="8" fillId="0" borderId="0" xfId="0" applyNumberFormat="1" applyFont="1" applyFill="1" applyAlignment="1" applyProtection="1">
      <alignment horizontal="left" vertical="top" wrapText="1"/>
    </xf>
    <xf numFmtId="0" fontId="1" fillId="0" borderId="0" xfId="0" applyFont="1" applyFill="1" applyAlignment="1" applyProtection="1">
      <alignment wrapText="1"/>
    </xf>
    <xf numFmtId="164" fontId="8" fillId="2" borderId="10" xfId="0" applyNumberFormat="1" applyFont="1" applyFill="1" applyBorder="1" applyAlignment="1" applyProtection="1">
      <alignment horizontal="center" vertical="top" wrapText="1"/>
    </xf>
    <xf numFmtId="167" fontId="2" fillId="0" borderId="2" xfId="1" applyNumberFormat="1" applyFont="1" applyFill="1" applyBorder="1" applyAlignment="1" applyProtection="1">
      <alignment horizontal="right" vertical="top" wrapText="1"/>
    </xf>
    <xf numFmtId="164" fontId="8" fillId="0" borderId="14" xfId="0" applyNumberFormat="1" applyFont="1" applyFill="1" applyBorder="1" applyAlignment="1" applyProtection="1">
      <alignment horizontal="right" wrapText="1"/>
    </xf>
    <xf numFmtId="164" fontId="2" fillId="0" borderId="2" xfId="0" applyNumberFormat="1" applyFont="1" applyBorder="1" applyAlignment="1">
      <alignment horizontal="left" vertical="top" wrapText="1"/>
    </xf>
    <xf numFmtId="164" fontId="4" fillId="0" borderId="2" xfId="0" applyNumberFormat="1" applyFont="1" applyBorder="1" applyAlignment="1" applyProtection="1">
      <alignment wrapText="1"/>
      <protection locked="0"/>
    </xf>
    <xf numFmtId="0" fontId="9" fillId="0" borderId="0" xfId="0" applyFont="1" applyAlignment="1">
      <alignment wrapText="1"/>
    </xf>
    <xf numFmtId="3" fontId="2" fillId="0" borderId="0" xfId="0" applyNumberFormat="1" applyFont="1" applyProtection="1">
      <protection locked="0"/>
    </xf>
    <xf numFmtId="3" fontId="13" fillId="0" borderId="29" xfId="0" applyNumberFormat="1" applyFont="1" applyBorder="1" applyProtection="1">
      <protection hidden="1"/>
    </xf>
    <xf numFmtId="3" fontId="13" fillId="0" borderId="31" xfId="0" applyNumberFormat="1" applyFont="1" applyBorder="1" applyProtection="1">
      <protection hidden="1"/>
    </xf>
    <xf numFmtId="3" fontId="7" fillId="0" borderId="4" xfId="0" applyNumberFormat="1" applyFont="1" applyFill="1" applyBorder="1" applyAlignment="1">
      <alignment horizontal="left" vertical="top" wrapText="1"/>
    </xf>
    <xf numFmtId="3" fontId="7" fillId="0" borderId="9" xfId="0" applyNumberFormat="1" applyFont="1" applyFill="1" applyBorder="1" applyAlignment="1">
      <alignment horizontal="left" vertical="top" wrapText="1"/>
    </xf>
    <xf numFmtId="3" fontId="7" fillId="0" borderId="7" xfId="0" applyNumberFormat="1" applyFont="1" applyFill="1" applyBorder="1" applyAlignment="1">
      <alignment horizontal="left" vertical="top" wrapText="1"/>
    </xf>
    <xf numFmtId="164" fontId="1" fillId="0" borderId="4"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2" fillId="0" borderId="5" xfId="0" applyNumberFormat="1" applyFont="1" applyFill="1" applyBorder="1" applyAlignment="1" applyProtection="1">
      <alignment horizontal="left" vertical="top" wrapText="1"/>
      <protection locked="0"/>
    </xf>
    <xf numFmtId="164" fontId="1" fillId="2" borderId="2" xfId="0" applyNumberFormat="1" applyFont="1" applyFill="1" applyBorder="1" applyAlignment="1" applyProtection="1">
      <alignment horizontal="center" vertical="top" wrapText="1"/>
    </xf>
    <xf numFmtId="164" fontId="2" fillId="0" borderId="8" xfId="0" applyNumberFormat="1" applyFont="1" applyFill="1" applyBorder="1" applyAlignment="1" applyProtection="1">
      <alignment horizontal="left" vertical="top" wrapText="1"/>
      <protection locked="0"/>
    </xf>
    <xf numFmtId="164" fontId="2" fillId="0" borderId="7"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164" fontId="1" fillId="0" borderId="5" xfId="0" applyNumberFormat="1" applyFont="1" applyFill="1" applyBorder="1" applyAlignment="1" applyProtection="1">
      <alignment horizontal="left" vertical="top" wrapText="1"/>
      <protection locked="0"/>
    </xf>
    <xf numFmtId="164" fontId="1" fillId="2" borderId="4" xfId="0" applyNumberFormat="1" applyFont="1" applyFill="1" applyBorder="1" applyAlignment="1" applyProtection="1">
      <alignment horizontal="left" vertical="top" wrapText="1"/>
    </xf>
    <xf numFmtId="164" fontId="1" fillId="2" borderId="1" xfId="0" applyNumberFormat="1" applyFont="1" applyFill="1" applyBorder="1" applyAlignment="1" applyProtection="1">
      <alignment horizontal="left" vertical="top" wrapText="1"/>
    </xf>
    <xf numFmtId="164" fontId="1" fillId="2" borderId="5" xfId="0" applyNumberFormat="1" applyFont="1" applyFill="1" applyBorder="1" applyAlignment="1" applyProtection="1">
      <alignment horizontal="left" vertical="top" wrapText="1"/>
    </xf>
    <xf numFmtId="164" fontId="1" fillId="2" borderId="8" xfId="0" applyNumberFormat="1" applyFont="1" applyFill="1" applyBorder="1" applyAlignment="1" applyProtection="1">
      <alignment horizontal="left" vertical="top" wrapText="1"/>
    </xf>
    <xf numFmtId="164" fontId="1" fillId="2" borderId="9" xfId="0" applyNumberFormat="1" applyFont="1" applyFill="1" applyBorder="1" applyAlignment="1" applyProtection="1">
      <alignment horizontal="left" vertical="top" wrapText="1"/>
    </xf>
    <xf numFmtId="164" fontId="1" fillId="2" borderId="7" xfId="0" applyNumberFormat="1" applyFont="1" applyFill="1" applyBorder="1" applyAlignment="1" applyProtection="1">
      <alignment horizontal="left" vertical="top" wrapText="1"/>
    </xf>
    <xf numFmtId="164" fontId="2" fillId="0" borderId="4" xfId="0" applyNumberFormat="1" applyFont="1" applyFill="1" applyBorder="1" applyAlignment="1" applyProtection="1">
      <alignment horizontal="left" vertical="top" wrapText="1"/>
      <protection locked="0"/>
    </xf>
    <xf numFmtId="164" fontId="1" fillId="0" borderId="4" xfId="0" applyNumberFormat="1" applyFont="1" applyFill="1" applyBorder="1" applyAlignment="1" applyProtection="1">
      <alignment vertical="top" wrapText="1"/>
      <protection locked="0"/>
    </xf>
    <xf numFmtId="164" fontId="2" fillId="0" borderId="1" xfId="0" applyNumberFormat="1" applyFont="1" applyFill="1" applyBorder="1" applyAlignment="1" applyProtection="1">
      <alignment vertical="top" wrapText="1"/>
      <protection locked="0"/>
    </xf>
    <xf numFmtId="164" fontId="2" fillId="0" borderId="5" xfId="0" applyNumberFormat="1" applyFont="1" applyFill="1" applyBorder="1" applyAlignment="1" applyProtection="1">
      <alignment vertical="top" wrapText="1"/>
      <protection locked="0"/>
    </xf>
    <xf numFmtId="164" fontId="7" fillId="0" borderId="4"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164" fontId="7" fillId="0" borderId="5" xfId="0" applyNumberFormat="1" applyFont="1" applyBorder="1" applyAlignment="1">
      <alignment horizontal="left" vertical="top" wrapText="1"/>
    </xf>
    <xf numFmtId="166" fontId="2" fillId="0" borderId="4" xfId="3" applyNumberFormat="1" applyFont="1" applyFill="1" applyBorder="1" applyAlignment="1" applyProtection="1">
      <alignment horizontal="left" wrapText="1"/>
      <protection locked="0"/>
    </xf>
    <xf numFmtId="166" fontId="2" fillId="0" borderId="5" xfId="3" applyNumberFormat="1" applyFont="1" applyFill="1" applyBorder="1" applyAlignment="1" applyProtection="1">
      <alignment horizontal="left" wrapText="1"/>
      <protection locked="0"/>
    </xf>
    <xf numFmtId="164" fontId="2" fillId="2" borderId="4" xfId="0" applyNumberFormat="1" applyFont="1" applyFill="1" applyBorder="1" applyAlignment="1" applyProtection="1">
      <alignment horizontal="left" vertical="top" wrapText="1"/>
    </xf>
    <xf numFmtId="164" fontId="2" fillId="2" borderId="1" xfId="0" applyNumberFormat="1" applyFont="1" applyFill="1" applyBorder="1" applyAlignment="1" applyProtection="1">
      <alignment horizontal="left" vertical="top" wrapText="1"/>
    </xf>
    <xf numFmtId="164" fontId="2" fillId="2" borderId="5" xfId="0" applyNumberFormat="1" applyFont="1" applyFill="1" applyBorder="1" applyAlignment="1" applyProtection="1">
      <alignment horizontal="left" vertical="top" wrapText="1"/>
    </xf>
    <xf numFmtId="164" fontId="7" fillId="0" borderId="4" xfId="0" applyNumberFormat="1" applyFont="1" applyBorder="1" applyAlignment="1" applyProtection="1">
      <alignment horizontal="left" vertical="top" wrapText="1"/>
      <protection locked="0"/>
    </xf>
    <xf numFmtId="164" fontId="7" fillId="0" borderId="1" xfId="0" applyNumberFormat="1" applyFont="1" applyBorder="1" applyAlignment="1" applyProtection="1">
      <alignment horizontal="left" vertical="top" wrapText="1"/>
      <protection locked="0"/>
    </xf>
    <xf numFmtId="164" fontId="7" fillId="0" borderId="5" xfId="0" applyNumberFormat="1" applyFont="1" applyBorder="1" applyAlignment="1" applyProtection="1">
      <alignment horizontal="left" vertical="top" wrapText="1"/>
      <protection locked="0"/>
    </xf>
    <xf numFmtId="164" fontId="2" fillId="2" borderId="8" xfId="0" applyNumberFormat="1" applyFont="1" applyFill="1" applyBorder="1" applyAlignment="1" applyProtection="1">
      <alignment horizontal="left" vertical="top" wrapText="1"/>
    </xf>
    <xf numFmtId="164" fontId="2" fillId="2" borderId="9" xfId="0" applyNumberFormat="1" applyFont="1" applyFill="1" applyBorder="1" applyAlignment="1" applyProtection="1">
      <alignment horizontal="left" vertical="top" wrapText="1"/>
    </xf>
    <xf numFmtId="164" fontId="2" fillId="2" borderId="7" xfId="0" applyNumberFormat="1" applyFont="1" applyFill="1" applyBorder="1" applyAlignment="1" applyProtection="1">
      <alignment horizontal="left" vertical="top" wrapText="1"/>
    </xf>
    <xf numFmtId="164" fontId="2" fillId="2" borderId="8" xfId="0" applyNumberFormat="1" applyFont="1" applyFill="1" applyBorder="1" applyAlignment="1" applyProtection="1">
      <alignment horizontal="left" vertical="top" wrapText="1"/>
      <protection hidden="1"/>
    </xf>
    <xf numFmtId="164" fontId="2" fillId="2" borderId="9" xfId="0" applyNumberFormat="1" applyFont="1" applyFill="1" applyBorder="1" applyAlignment="1" applyProtection="1">
      <alignment horizontal="left" vertical="top" wrapText="1"/>
      <protection hidden="1"/>
    </xf>
    <xf numFmtId="164" fontId="2" fillId="2" borderId="7" xfId="0" applyNumberFormat="1" applyFont="1" applyFill="1" applyBorder="1" applyAlignment="1" applyProtection="1">
      <alignment horizontal="left" vertical="top" wrapText="1"/>
      <protection hidden="1"/>
    </xf>
    <xf numFmtId="164" fontId="2" fillId="0" borderId="4" xfId="0" applyNumberFormat="1" applyFont="1" applyFill="1" applyBorder="1" applyAlignment="1" applyProtection="1">
      <alignment horizontal="left" vertical="top" wrapText="1"/>
      <protection hidden="1"/>
    </xf>
    <xf numFmtId="164" fontId="2" fillId="0" borderId="1" xfId="0" applyNumberFormat="1" applyFont="1" applyFill="1" applyBorder="1" applyAlignment="1" applyProtection="1">
      <alignment horizontal="left" vertical="top" wrapText="1"/>
      <protection hidden="1"/>
    </xf>
    <xf numFmtId="164" fontId="2" fillId="0" borderId="5" xfId="0" applyNumberFormat="1" applyFont="1" applyFill="1" applyBorder="1" applyAlignment="1" applyProtection="1">
      <alignment horizontal="left" vertical="top" wrapText="1"/>
      <protection hidden="1"/>
    </xf>
    <xf numFmtId="166" fontId="2" fillId="0" borderId="4" xfId="3" applyNumberFormat="1" applyFont="1" applyFill="1" applyBorder="1" applyAlignment="1" applyProtection="1">
      <alignment horizontal="left" wrapText="1"/>
      <protection hidden="1"/>
    </xf>
    <xf numFmtId="166" fontId="2" fillId="0" borderId="5" xfId="3" applyNumberFormat="1" applyFont="1" applyFill="1" applyBorder="1" applyAlignment="1" applyProtection="1">
      <alignment horizontal="left" wrapText="1"/>
      <protection hidden="1"/>
    </xf>
    <xf numFmtId="164" fontId="2" fillId="2" borderId="4" xfId="0" applyNumberFormat="1" applyFont="1" applyFill="1" applyBorder="1" applyAlignment="1" applyProtection="1">
      <alignment horizontal="left" vertical="top" wrapText="1"/>
      <protection hidden="1"/>
    </xf>
    <xf numFmtId="164" fontId="2" fillId="2" borderId="1" xfId="0" applyNumberFormat="1" applyFont="1" applyFill="1" applyBorder="1" applyAlignment="1" applyProtection="1">
      <alignment horizontal="left" vertical="top" wrapText="1"/>
      <protection hidden="1"/>
    </xf>
    <xf numFmtId="164" fontId="2" fillId="2" borderId="5" xfId="0" applyNumberFormat="1" applyFont="1" applyFill="1" applyBorder="1" applyAlignment="1" applyProtection="1">
      <alignment horizontal="left" vertical="top" wrapText="1"/>
      <protection hidden="1"/>
    </xf>
    <xf numFmtId="164" fontId="7" fillId="2" borderId="4" xfId="0" applyNumberFormat="1" applyFont="1" applyFill="1" applyBorder="1" applyAlignment="1" applyProtection="1">
      <alignment horizontal="left" vertical="top" wrapText="1"/>
      <protection hidden="1"/>
    </xf>
    <xf numFmtId="164" fontId="7" fillId="2" borderId="1" xfId="0" applyNumberFormat="1" applyFont="1" applyFill="1" applyBorder="1" applyAlignment="1" applyProtection="1">
      <alignment horizontal="left" vertical="top" wrapText="1"/>
      <protection hidden="1"/>
    </xf>
    <xf numFmtId="164" fontId="7" fillId="2" borderId="9" xfId="0" applyNumberFormat="1" applyFont="1" applyFill="1" applyBorder="1" applyAlignment="1" applyProtection="1">
      <alignment horizontal="left" vertical="top" wrapText="1"/>
      <protection hidden="1"/>
    </xf>
    <xf numFmtId="164" fontId="7" fillId="2" borderId="7" xfId="0" applyNumberFormat="1" applyFont="1" applyFill="1" applyBorder="1" applyAlignment="1" applyProtection="1">
      <alignment horizontal="left" vertical="top" wrapText="1"/>
      <protection hidden="1"/>
    </xf>
    <xf numFmtId="164" fontId="7" fillId="0" borderId="4" xfId="0" applyNumberFormat="1" applyFont="1" applyFill="1" applyBorder="1" applyAlignment="1" applyProtection="1">
      <alignment horizontal="left" vertical="top" wrapText="1"/>
      <protection hidden="1"/>
    </xf>
    <xf numFmtId="164" fontId="7" fillId="0" borderId="1" xfId="0" applyNumberFormat="1" applyFont="1" applyFill="1" applyBorder="1" applyAlignment="1" applyProtection="1">
      <alignment horizontal="left" vertical="top" wrapText="1"/>
      <protection hidden="1"/>
    </xf>
    <xf numFmtId="164" fontId="7" fillId="0" borderId="5" xfId="0" applyNumberFormat="1" applyFont="1" applyFill="1" applyBorder="1" applyAlignment="1" applyProtection="1">
      <alignment horizontal="left" vertical="top" wrapText="1"/>
      <protection hidden="1"/>
    </xf>
    <xf numFmtId="164" fontId="1" fillId="2" borderId="8" xfId="0" applyNumberFormat="1" applyFont="1" applyFill="1" applyBorder="1" applyAlignment="1" applyProtection="1">
      <alignment horizontal="left" vertical="top" wrapText="1"/>
      <protection hidden="1"/>
    </xf>
    <xf numFmtId="164" fontId="1" fillId="2" borderId="9" xfId="0" applyNumberFormat="1" applyFont="1" applyFill="1" applyBorder="1" applyAlignment="1" applyProtection="1">
      <alignment horizontal="left" vertical="top" wrapText="1"/>
      <protection hidden="1"/>
    </xf>
    <xf numFmtId="164" fontId="1" fillId="2" borderId="7" xfId="0" applyNumberFormat="1" applyFont="1" applyFill="1" applyBorder="1" applyAlignment="1" applyProtection="1">
      <alignment horizontal="left" vertical="top" wrapText="1"/>
      <protection hidden="1"/>
    </xf>
    <xf numFmtId="164" fontId="1" fillId="2" borderId="4" xfId="0" applyNumberFormat="1" applyFont="1" applyFill="1" applyBorder="1" applyAlignment="1" applyProtection="1">
      <alignment horizontal="left" vertical="top" wrapText="1"/>
      <protection hidden="1"/>
    </xf>
    <xf numFmtId="164" fontId="1" fillId="2" borderId="1" xfId="0" applyNumberFormat="1" applyFont="1" applyFill="1" applyBorder="1" applyAlignment="1" applyProtection="1">
      <alignment horizontal="left" vertical="top" wrapText="1"/>
      <protection hidden="1"/>
    </xf>
    <xf numFmtId="164" fontId="1" fillId="2" borderId="5" xfId="0" applyNumberFormat="1" applyFont="1" applyFill="1" applyBorder="1" applyAlignment="1" applyProtection="1">
      <alignment horizontal="left" vertical="top" wrapText="1"/>
      <protection hidden="1"/>
    </xf>
    <xf numFmtId="164" fontId="1" fillId="0" borderId="4" xfId="0" applyNumberFormat="1" applyFont="1" applyFill="1" applyBorder="1" applyAlignment="1" applyProtection="1">
      <alignment vertical="top" wrapText="1"/>
      <protection hidden="1"/>
    </xf>
    <xf numFmtId="164" fontId="2" fillId="0" borderId="1" xfId="0" applyNumberFormat="1" applyFont="1" applyFill="1" applyBorder="1" applyAlignment="1" applyProtection="1">
      <alignment vertical="top" wrapText="1"/>
      <protection hidden="1"/>
    </xf>
    <xf numFmtId="164" fontId="2" fillId="0" borderId="5" xfId="0" applyNumberFormat="1" applyFont="1" applyFill="1" applyBorder="1" applyAlignment="1" applyProtection="1">
      <alignment vertical="top" wrapText="1"/>
      <protection hidden="1"/>
    </xf>
    <xf numFmtId="164" fontId="1" fillId="0" borderId="4" xfId="0" applyNumberFormat="1" applyFont="1" applyFill="1" applyBorder="1" applyAlignment="1" applyProtection="1">
      <alignment horizontal="left" vertical="top" wrapText="1"/>
      <protection hidden="1"/>
    </xf>
    <xf numFmtId="164" fontId="1" fillId="0" borderId="1" xfId="0" applyNumberFormat="1" applyFont="1" applyFill="1" applyBorder="1" applyAlignment="1" applyProtection="1">
      <alignment horizontal="left" vertical="top" wrapText="1"/>
      <protection hidden="1"/>
    </xf>
    <xf numFmtId="164" fontId="1" fillId="0" borderId="5" xfId="0" applyNumberFormat="1" applyFont="1" applyFill="1" applyBorder="1" applyAlignment="1" applyProtection="1">
      <alignment horizontal="left" vertical="top" wrapText="1"/>
      <protection hidden="1"/>
    </xf>
    <xf numFmtId="164" fontId="1" fillId="2" borderId="2" xfId="0" applyNumberFormat="1"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left" vertical="top" wrapText="1"/>
      <protection hidden="1"/>
    </xf>
    <xf numFmtId="164" fontId="2" fillId="0" borderId="7" xfId="0" applyNumberFormat="1" applyFont="1" applyFill="1" applyBorder="1" applyAlignment="1" applyProtection="1">
      <alignment horizontal="left" vertical="top" wrapText="1"/>
      <protection hidden="1"/>
    </xf>
    <xf numFmtId="3" fontId="7" fillId="0" borderId="4" xfId="0" applyNumberFormat="1" applyFont="1" applyFill="1" applyBorder="1" applyAlignment="1" applyProtection="1">
      <alignment horizontal="left" vertical="top" wrapText="1"/>
      <protection hidden="1"/>
    </xf>
    <xf numFmtId="3" fontId="7" fillId="0" borderId="9" xfId="0" applyNumberFormat="1" applyFont="1" applyFill="1" applyBorder="1" applyAlignment="1" applyProtection="1">
      <alignment horizontal="left" vertical="top" wrapText="1"/>
      <protection hidden="1"/>
    </xf>
    <xf numFmtId="3" fontId="7" fillId="0" borderId="7" xfId="0" applyNumberFormat="1" applyFont="1" applyFill="1" applyBorder="1" applyAlignment="1" applyProtection="1">
      <alignment horizontal="left" vertical="top" wrapText="1"/>
      <protection hidden="1"/>
    </xf>
    <xf numFmtId="0" fontId="13" fillId="0" borderId="1"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13" xfId="0" applyFont="1" applyBorder="1" applyAlignment="1">
      <alignment horizontal="left" vertical="top" wrapText="1"/>
    </xf>
    <xf numFmtId="167" fontId="13" fillId="0" borderId="6" xfId="2" applyNumberFormat="1" applyFont="1" applyBorder="1" applyAlignment="1">
      <alignment horizontal="left" vertical="top" wrapText="1"/>
    </xf>
    <xf numFmtId="167" fontId="13" fillId="0" borderId="13" xfId="2" applyNumberFormat="1" applyFont="1" applyBorder="1" applyAlignment="1">
      <alignment horizontal="left" vertical="top" wrapText="1"/>
    </xf>
    <xf numFmtId="0" fontId="13" fillId="0" borderId="9" xfId="0" applyFont="1" applyBorder="1" applyAlignment="1">
      <alignment horizontal="left" vertical="top" wrapText="1"/>
    </xf>
    <xf numFmtId="0" fontId="13" fillId="0" borderId="7" xfId="0" applyFont="1" applyBorder="1" applyAlignment="1">
      <alignment horizontal="left" vertical="top" wrapText="1"/>
    </xf>
    <xf numFmtId="0" fontId="16" fillId="0" borderId="1" xfId="0" applyFont="1" applyBorder="1" applyAlignment="1">
      <alignment horizontal="left" vertical="top" wrapText="1"/>
    </xf>
    <xf numFmtId="0" fontId="16" fillId="0" borderId="5" xfId="0" applyFont="1" applyBorder="1" applyAlignment="1">
      <alignment horizontal="left" vertical="top" wrapText="1"/>
    </xf>
  </cellXfs>
  <cellStyles count="25">
    <cellStyle name="Comma" xfId="1" builtinId="3"/>
    <cellStyle name="Currency" xfId="2" builtinId="4"/>
    <cellStyle name="Currency 2" xfId="24" xr:uid="{00000000-0005-0000-0000-000002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4" xr:uid="{00000000-0005-0000-0000-000016000000}"/>
    <cellStyle name="Normal 3" xfId="5" xr:uid="{00000000-0005-0000-0000-000017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D4A2-BD0B-4EAD-9BCF-6375035742B7}">
  <sheetPr>
    <pageSetUpPr fitToPage="1"/>
  </sheetPr>
  <dimension ref="A1:M511"/>
  <sheetViews>
    <sheetView tabSelected="1" topLeftCell="B1" zoomScale="80" zoomScaleNormal="80" workbookViewId="0">
      <pane ySplit="5" topLeftCell="A6" activePane="bottomLeft" state="frozen"/>
      <selection pane="bottomLeft" activeCell="B7" sqref="B6:B7"/>
    </sheetView>
  </sheetViews>
  <sheetFormatPr defaultColWidth="8.81640625" defaultRowHeight="15.5" x14ac:dyDescent="0.35"/>
  <cols>
    <col min="1" max="1" width="0" style="196" hidden="1" customWidth="1"/>
    <col min="2" max="2" width="64.81640625" style="27" customWidth="1"/>
    <col min="3" max="3" width="24" style="5" customWidth="1"/>
    <col min="4" max="4" width="23.26953125" style="5" customWidth="1"/>
    <col min="5" max="5" width="30.453125" style="5" customWidth="1"/>
    <col min="6" max="6" width="24.26953125" style="5" bestFit="1" customWidth="1"/>
    <col min="7" max="8" width="21.1796875" style="5" customWidth="1"/>
    <col min="9" max="9" width="30.453125" style="5" customWidth="1"/>
    <col min="10" max="16384" width="8.81640625" style="5"/>
  </cols>
  <sheetData>
    <row r="1" spans="1:9" ht="16" thickBot="1" x14ac:dyDescent="0.4">
      <c r="B1" s="224" t="s">
        <v>4</v>
      </c>
      <c r="C1" s="126"/>
    </row>
    <row r="2" spans="1:9" s="4" customFormat="1" ht="16" thickBot="1" x14ac:dyDescent="0.4">
      <c r="A2" s="197"/>
      <c r="B2" s="486" t="s">
        <v>190</v>
      </c>
      <c r="C2" s="208" t="s">
        <v>166</v>
      </c>
      <c r="D2" s="386"/>
      <c r="G2" s="101"/>
      <c r="H2" s="101"/>
    </row>
    <row r="3" spans="1:9" s="4" customFormat="1" ht="16" thickBot="1" x14ac:dyDescent="0.4">
      <c r="A3" s="197"/>
      <c r="B3" s="387" t="s">
        <v>191</v>
      </c>
      <c r="C3" s="208" t="s">
        <v>167</v>
      </c>
      <c r="D3" s="209"/>
      <c r="G3" s="101"/>
      <c r="H3" s="101"/>
    </row>
    <row r="4" spans="1:9" s="6" customFormat="1" x14ac:dyDescent="0.35">
      <c r="A4" s="198"/>
      <c r="B4" s="388" t="s">
        <v>193</v>
      </c>
      <c r="C4" s="166" t="s">
        <v>134</v>
      </c>
      <c r="D4" s="102"/>
      <c r="G4" s="102"/>
      <c r="H4" s="102"/>
    </row>
    <row r="5" spans="1:9" s="6" customFormat="1" thickBot="1" x14ac:dyDescent="0.35">
      <c r="A5" s="198"/>
      <c r="B5" s="389"/>
      <c r="C5" s="26"/>
      <c r="D5" s="32"/>
      <c r="E5" s="32"/>
      <c r="F5" s="29"/>
      <c r="G5" s="103"/>
      <c r="H5" s="103"/>
      <c r="I5" s="42" t="s">
        <v>53</v>
      </c>
    </row>
    <row r="6" spans="1:9" s="6" customFormat="1" thickBot="1" x14ac:dyDescent="0.35">
      <c r="A6" s="198"/>
      <c r="B6" s="61" t="s">
        <v>10</v>
      </c>
      <c r="C6" s="62"/>
      <c r="D6" s="62"/>
      <c r="E6" s="63"/>
      <c r="F6" s="63"/>
      <c r="G6" s="26"/>
      <c r="H6" s="26"/>
      <c r="I6" s="419">
        <f>ROUND(F20,0)</f>
        <v>0</v>
      </c>
    </row>
    <row r="7" spans="1:9" s="6" customFormat="1" x14ac:dyDescent="0.35">
      <c r="A7" s="198"/>
      <c r="B7" s="41"/>
      <c r="C7" s="70" t="s">
        <v>1</v>
      </c>
      <c r="D7" s="76" t="s">
        <v>82</v>
      </c>
      <c r="E7" s="70" t="s">
        <v>83</v>
      </c>
      <c r="F7" s="70" t="s">
        <v>84</v>
      </c>
      <c r="I7" s="416"/>
    </row>
    <row r="8" spans="1:9" s="6" customFormat="1" ht="16" thickBot="1" x14ac:dyDescent="0.4">
      <c r="A8" s="198"/>
      <c r="B8" s="73" t="s">
        <v>85</v>
      </c>
      <c r="C8" s="74" t="s">
        <v>98</v>
      </c>
      <c r="D8" s="74" t="s">
        <v>17</v>
      </c>
      <c r="E8" s="75" t="s">
        <v>23</v>
      </c>
      <c r="F8" s="195" t="s">
        <v>53</v>
      </c>
      <c r="I8" s="416"/>
    </row>
    <row r="9" spans="1:9" s="7" customFormat="1" x14ac:dyDescent="0.35">
      <c r="A9" s="199">
        <v>5000</v>
      </c>
      <c r="B9" s="44" t="s">
        <v>1</v>
      </c>
      <c r="C9" s="45"/>
      <c r="D9" s="127"/>
      <c r="E9" s="391">
        <f>D9*12</f>
        <v>0</v>
      </c>
      <c r="F9" s="412">
        <f>D9*C9</f>
        <v>0</v>
      </c>
      <c r="I9" s="417" t="s">
        <v>1</v>
      </c>
    </row>
    <row r="10" spans="1:9" s="7" customFormat="1" x14ac:dyDescent="0.35">
      <c r="A10" s="199">
        <v>5000</v>
      </c>
      <c r="B10" s="44"/>
      <c r="C10" s="45"/>
      <c r="D10" s="127"/>
      <c r="E10" s="391">
        <f t="shared" ref="E10:E17" si="0">D10*12</f>
        <v>0</v>
      </c>
      <c r="F10" s="413">
        <f t="shared" ref="F10:F17" si="1">D10*C10</f>
        <v>0</v>
      </c>
      <c r="I10" s="417"/>
    </row>
    <row r="11" spans="1:9" s="7" customFormat="1" x14ac:dyDescent="0.35">
      <c r="A11" s="199">
        <v>5000</v>
      </c>
      <c r="B11" s="44"/>
      <c r="C11" s="45"/>
      <c r="D11" s="127"/>
      <c r="E11" s="391">
        <f t="shared" si="0"/>
        <v>0</v>
      </c>
      <c r="F11" s="413">
        <f t="shared" si="1"/>
        <v>0</v>
      </c>
      <c r="I11" s="417"/>
    </row>
    <row r="12" spans="1:9" s="7" customFormat="1" x14ac:dyDescent="0.35">
      <c r="A12" s="199">
        <v>5000</v>
      </c>
      <c r="B12" s="44"/>
      <c r="C12" s="45"/>
      <c r="D12" s="127"/>
      <c r="E12" s="391">
        <f t="shared" si="0"/>
        <v>0</v>
      </c>
      <c r="F12" s="413">
        <f t="shared" si="1"/>
        <v>0</v>
      </c>
      <c r="I12" s="417"/>
    </row>
    <row r="13" spans="1:9" s="7" customFormat="1" x14ac:dyDescent="0.35">
      <c r="A13" s="199">
        <v>5000</v>
      </c>
      <c r="B13" s="44"/>
      <c r="C13" s="45"/>
      <c r="D13" s="127"/>
      <c r="E13" s="391">
        <f t="shared" si="0"/>
        <v>0</v>
      </c>
      <c r="F13" s="413">
        <f t="shared" si="1"/>
        <v>0</v>
      </c>
      <c r="I13" s="417"/>
    </row>
    <row r="14" spans="1:9" s="7" customFormat="1" x14ac:dyDescent="0.35">
      <c r="A14" s="199">
        <v>5000</v>
      </c>
      <c r="B14" s="44"/>
      <c r="C14" s="45"/>
      <c r="D14" s="127"/>
      <c r="E14" s="391">
        <f t="shared" si="0"/>
        <v>0</v>
      </c>
      <c r="F14" s="413">
        <f t="shared" si="1"/>
        <v>0</v>
      </c>
      <c r="I14" s="417"/>
    </row>
    <row r="15" spans="1:9" s="7" customFormat="1" x14ac:dyDescent="0.35">
      <c r="A15" s="199">
        <v>5000</v>
      </c>
      <c r="B15" s="44"/>
      <c r="C15" s="45"/>
      <c r="D15" s="127"/>
      <c r="E15" s="391">
        <f t="shared" si="0"/>
        <v>0</v>
      </c>
      <c r="F15" s="413">
        <f t="shared" si="1"/>
        <v>0</v>
      </c>
      <c r="I15" s="417"/>
    </row>
    <row r="16" spans="1:9" s="7" customFormat="1" x14ac:dyDescent="0.35">
      <c r="A16" s="199">
        <v>5000</v>
      </c>
      <c r="B16" s="44"/>
      <c r="C16" s="45"/>
      <c r="D16" s="127"/>
      <c r="E16" s="391">
        <f t="shared" si="0"/>
        <v>0</v>
      </c>
      <c r="F16" s="413">
        <f t="shared" si="1"/>
        <v>0</v>
      </c>
      <c r="I16" s="417"/>
    </row>
    <row r="17" spans="1:13" s="7" customFormat="1" x14ac:dyDescent="0.35">
      <c r="A17" s="199">
        <v>5000</v>
      </c>
      <c r="B17" s="44"/>
      <c r="C17" s="45"/>
      <c r="D17" s="127"/>
      <c r="E17" s="391">
        <f t="shared" si="0"/>
        <v>0</v>
      </c>
      <c r="F17" s="413">
        <f t="shared" si="1"/>
        <v>0</v>
      </c>
      <c r="I17" s="417"/>
    </row>
    <row r="18" spans="1:13" s="7" customFormat="1" x14ac:dyDescent="0.35">
      <c r="A18" s="199">
        <v>5000</v>
      </c>
      <c r="B18" s="44"/>
      <c r="C18" s="45"/>
      <c r="D18" s="127"/>
      <c r="E18" s="391">
        <f>D18*12</f>
        <v>0</v>
      </c>
      <c r="F18" s="413">
        <f>D18*C18</f>
        <v>0</v>
      </c>
      <c r="I18" s="417"/>
    </row>
    <row r="19" spans="1:13" s="7" customFormat="1" ht="16" thickBot="1" x14ac:dyDescent="0.4">
      <c r="A19" s="199">
        <v>5000</v>
      </c>
      <c r="B19" s="44"/>
      <c r="C19" s="45"/>
      <c r="D19" s="127"/>
      <c r="E19" s="391">
        <f>D19*12</f>
        <v>0</v>
      </c>
      <c r="F19" s="414">
        <f>D19*C19</f>
        <v>0</v>
      </c>
      <c r="I19" s="417"/>
    </row>
    <row r="20" spans="1:13" s="6" customFormat="1" ht="16" thickBot="1" x14ac:dyDescent="0.4">
      <c r="A20" s="198">
        <v>4100</v>
      </c>
      <c r="B20" s="161" t="s">
        <v>2</v>
      </c>
      <c r="C20" s="66"/>
      <c r="D20" s="65" t="s">
        <v>1</v>
      </c>
      <c r="E20" s="392" t="s">
        <v>1</v>
      </c>
      <c r="F20" s="415">
        <f>SUM(F9:F19)</f>
        <v>0</v>
      </c>
      <c r="G20" s="7"/>
      <c r="H20" s="7"/>
      <c r="I20" s="416"/>
    </row>
    <row r="21" spans="1:13" s="6" customFormat="1" ht="21" customHeight="1" thickTop="1" x14ac:dyDescent="0.3">
      <c r="A21" s="198"/>
      <c r="B21" s="521" t="s">
        <v>185</v>
      </c>
      <c r="C21" s="522"/>
      <c r="D21" s="522"/>
      <c r="E21" s="523"/>
      <c r="F21" s="47" t="s">
        <v>1</v>
      </c>
      <c r="G21" s="29" t="s">
        <v>1</v>
      </c>
      <c r="H21" s="29"/>
      <c r="I21" s="30"/>
    </row>
    <row r="22" spans="1:13" s="109" customFormat="1" ht="65.150000000000006" customHeight="1" x14ac:dyDescent="0.35">
      <c r="A22" s="200"/>
      <c r="B22" s="506" t="s">
        <v>86</v>
      </c>
      <c r="C22" s="493"/>
      <c r="D22" s="493"/>
      <c r="E22" s="494"/>
      <c r="F22" s="7"/>
      <c r="G22" s="7"/>
      <c r="H22" s="7"/>
      <c r="I22" s="417"/>
      <c r="J22" s="7"/>
      <c r="K22" s="7"/>
      <c r="L22" s="7"/>
      <c r="M22" s="7"/>
    </row>
    <row r="23" spans="1:13" s="109" customFormat="1" ht="65.150000000000006" customHeight="1" x14ac:dyDescent="0.35">
      <c r="A23" s="200"/>
      <c r="B23" s="506" t="s">
        <v>86</v>
      </c>
      <c r="C23" s="493"/>
      <c r="D23" s="493"/>
      <c r="E23" s="494"/>
      <c r="F23" s="7"/>
      <c r="G23" s="7"/>
      <c r="H23" s="7"/>
      <c r="I23" s="417"/>
      <c r="J23" s="7"/>
      <c r="K23" s="7"/>
      <c r="L23" s="7"/>
      <c r="M23" s="7"/>
    </row>
    <row r="24" spans="1:13" s="109" customFormat="1" ht="65.150000000000006" customHeight="1" x14ac:dyDescent="0.35">
      <c r="A24" s="200"/>
      <c r="B24" s="506" t="s">
        <v>86</v>
      </c>
      <c r="C24" s="493"/>
      <c r="D24" s="493"/>
      <c r="E24" s="494"/>
      <c r="F24" s="7"/>
      <c r="G24" s="7"/>
      <c r="H24" s="7"/>
      <c r="I24" s="417"/>
      <c r="J24" s="7"/>
      <c r="K24" s="7"/>
      <c r="L24" s="7"/>
      <c r="M24" s="7"/>
    </row>
    <row r="25" spans="1:13" s="109" customFormat="1" ht="65.150000000000006" customHeight="1" x14ac:dyDescent="0.35">
      <c r="A25" s="200"/>
      <c r="B25" s="506" t="s">
        <v>86</v>
      </c>
      <c r="C25" s="493"/>
      <c r="D25" s="493"/>
      <c r="E25" s="494"/>
      <c r="F25" s="7"/>
      <c r="G25" s="7"/>
      <c r="H25" s="7"/>
      <c r="I25" s="417"/>
      <c r="J25" s="7"/>
      <c r="K25" s="7"/>
      <c r="L25" s="7"/>
      <c r="M25" s="7"/>
    </row>
    <row r="26" spans="1:13" s="109" customFormat="1" ht="65.150000000000006" customHeight="1" x14ac:dyDescent="0.35">
      <c r="A26" s="200"/>
      <c r="B26" s="506" t="s">
        <v>86</v>
      </c>
      <c r="C26" s="493"/>
      <c r="D26" s="493"/>
      <c r="E26" s="494"/>
      <c r="F26" s="7"/>
      <c r="G26" s="7"/>
      <c r="H26" s="7"/>
      <c r="I26" s="417"/>
      <c r="J26" s="7"/>
      <c r="K26" s="7"/>
      <c r="L26" s="7"/>
      <c r="M26" s="7"/>
    </row>
    <row r="27" spans="1:13" s="109" customFormat="1" ht="65.150000000000006" customHeight="1" x14ac:dyDescent="0.35">
      <c r="A27" s="200"/>
      <c r="B27" s="506" t="s">
        <v>86</v>
      </c>
      <c r="C27" s="493"/>
      <c r="D27" s="493"/>
      <c r="E27" s="494"/>
      <c r="F27" s="7"/>
      <c r="G27" s="7"/>
      <c r="H27" s="7"/>
      <c r="I27" s="417"/>
      <c r="J27" s="7"/>
      <c r="K27" s="7"/>
      <c r="L27" s="7"/>
      <c r="M27" s="7"/>
    </row>
    <row r="28" spans="1:13" s="109" customFormat="1" ht="65.150000000000006" customHeight="1" x14ac:dyDescent="0.35">
      <c r="A28" s="200"/>
      <c r="B28" s="506" t="s">
        <v>86</v>
      </c>
      <c r="C28" s="493"/>
      <c r="D28" s="493"/>
      <c r="E28" s="494"/>
      <c r="F28" s="7"/>
      <c r="G28" s="7"/>
      <c r="H28" s="7"/>
      <c r="I28" s="417"/>
      <c r="J28" s="7"/>
      <c r="K28" s="7"/>
      <c r="L28" s="7"/>
      <c r="M28" s="7"/>
    </row>
    <row r="29" spans="1:13" s="109" customFormat="1" ht="65.150000000000006" customHeight="1" x14ac:dyDescent="0.35">
      <c r="A29" s="200"/>
      <c r="B29" s="506" t="s">
        <v>86</v>
      </c>
      <c r="C29" s="493"/>
      <c r="D29" s="493"/>
      <c r="E29" s="494"/>
      <c r="F29" s="7"/>
      <c r="G29" s="7"/>
      <c r="H29" s="7"/>
      <c r="I29" s="417"/>
      <c r="J29" s="7"/>
      <c r="K29" s="7"/>
      <c r="L29" s="7"/>
      <c r="M29" s="7"/>
    </row>
    <row r="30" spans="1:13" s="109" customFormat="1" ht="65.150000000000006" customHeight="1" x14ac:dyDescent="0.35">
      <c r="A30" s="200"/>
      <c r="B30" s="506" t="s">
        <v>86</v>
      </c>
      <c r="C30" s="493"/>
      <c r="D30" s="493"/>
      <c r="E30" s="494"/>
      <c r="F30" s="7"/>
      <c r="G30" s="7"/>
      <c r="H30" s="7"/>
      <c r="I30" s="417"/>
      <c r="J30" s="7"/>
      <c r="K30" s="7"/>
      <c r="L30" s="7"/>
      <c r="M30" s="7"/>
    </row>
    <row r="31" spans="1:13" s="109" customFormat="1" ht="65.150000000000006" customHeight="1" x14ac:dyDescent="0.35">
      <c r="A31" s="200"/>
      <c r="B31" s="506" t="s">
        <v>86</v>
      </c>
      <c r="C31" s="493"/>
      <c r="D31" s="493"/>
      <c r="E31" s="494"/>
      <c r="F31" s="7"/>
      <c r="G31" s="7"/>
      <c r="H31" s="7"/>
      <c r="I31" s="417"/>
      <c r="J31" s="7"/>
      <c r="K31" s="7"/>
      <c r="L31" s="7"/>
      <c r="M31" s="7"/>
    </row>
    <row r="32" spans="1:13" s="109" customFormat="1" ht="65.150000000000006" customHeight="1" x14ac:dyDescent="0.35">
      <c r="A32" s="200"/>
      <c r="B32" s="506" t="s">
        <v>86</v>
      </c>
      <c r="C32" s="493"/>
      <c r="D32" s="493"/>
      <c r="E32" s="494"/>
      <c r="F32" s="7"/>
      <c r="G32" s="7"/>
      <c r="H32" s="7"/>
      <c r="I32" s="417"/>
      <c r="J32" s="7"/>
      <c r="K32" s="7"/>
      <c r="L32" s="7"/>
      <c r="M32" s="7"/>
    </row>
    <row r="33" spans="1:9" s="6" customFormat="1" thickBot="1" x14ac:dyDescent="0.35">
      <c r="A33" s="198"/>
      <c r="B33" s="6" t="s">
        <v>1</v>
      </c>
      <c r="I33" s="8"/>
    </row>
    <row r="34" spans="1:9" s="6" customFormat="1" thickBot="1" x14ac:dyDescent="0.35">
      <c r="A34" s="198">
        <v>5200</v>
      </c>
      <c r="B34" s="63" t="s">
        <v>11</v>
      </c>
      <c r="C34" s="63"/>
      <c r="D34" s="63"/>
      <c r="E34" s="63"/>
      <c r="G34" s="6" t="s">
        <v>1</v>
      </c>
      <c r="I34" s="418">
        <f>ROUND( B36*C36, 0)</f>
        <v>0</v>
      </c>
    </row>
    <row r="35" spans="1:9" s="6" customFormat="1" x14ac:dyDescent="0.35">
      <c r="A35" s="198">
        <v>4100</v>
      </c>
      <c r="B35" s="67" t="s">
        <v>28</v>
      </c>
      <c r="C35" s="68" t="s">
        <v>29</v>
      </c>
      <c r="D35" s="64" t="s">
        <v>30</v>
      </c>
      <c r="E35" s="29"/>
      <c r="F35" s="29"/>
      <c r="G35" s="29"/>
      <c r="H35" s="29"/>
      <c r="I35" s="390"/>
    </row>
    <row r="36" spans="1:9" s="6" customFormat="1" x14ac:dyDescent="0.35">
      <c r="A36" s="198"/>
      <c r="B36" s="128">
        <v>0.3</v>
      </c>
      <c r="C36" s="129">
        <f>F20</f>
        <v>0</v>
      </c>
      <c r="D36" s="130" t="s">
        <v>31</v>
      </c>
      <c r="E36" s="6" t="s">
        <v>1</v>
      </c>
      <c r="I36" s="416"/>
    </row>
    <row r="37" spans="1:9" s="6" customFormat="1" ht="27" customHeight="1" x14ac:dyDescent="0.35">
      <c r="A37" s="198"/>
      <c r="B37" s="513" t="s">
        <v>186</v>
      </c>
      <c r="C37" s="514"/>
      <c r="D37" s="148"/>
      <c r="I37" s="416"/>
    </row>
    <row r="38" spans="1:9" s="6" customFormat="1" thickBot="1" x14ac:dyDescent="0.35">
      <c r="A38" s="198"/>
      <c r="B38" s="6" t="s">
        <v>1</v>
      </c>
      <c r="I38" s="416"/>
    </row>
    <row r="39" spans="1:9" s="6" customFormat="1" thickBot="1" x14ac:dyDescent="0.35">
      <c r="A39" s="198"/>
      <c r="B39" s="61" t="s">
        <v>99</v>
      </c>
      <c r="C39" s="62"/>
      <c r="D39" s="62"/>
      <c r="E39" s="62"/>
      <c r="G39" s="6" t="s">
        <v>1</v>
      </c>
      <c r="I39" s="419">
        <f>E75</f>
        <v>0</v>
      </c>
    </row>
    <row r="40" spans="1:9" s="6" customFormat="1" ht="40.5" customHeight="1" x14ac:dyDescent="0.3">
      <c r="A40" s="198"/>
      <c r="B40" s="515" t="s">
        <v>116</v>
      </c>
      <c r="C40" s="516"/>
      <c r="D40" s="516"/>
      <c r="E40" s="517"/>
      <c r="F40" s="28" t="s">
        <v>1</v>
      </c>
      <c r="G40" s="29"/>
      <c r="H40" s="29"/>
      <c r="I40" s="30"/>
    </row>
    <row r="41" spans="1:9" s="6" customFormat="1" ht="92.5" customHeight="1" x14ac:dyDescent="0.35">
      <c r="A41" s="198"/>
      <c r="B41" s="468" t="s">
        <v>181</v>
      </c>
      <c r="C41" s="469" t="s">
        <v>176</v>
      </c>
      <c r="D41" s="470" t="s">
        <v>177</v>
      </c>
      <c r="E41" s="469" t="s">
        <v>178</v>
      </c>
      <c r="F41" s="471" t="s">
        <v>179</v>
      </c>
      <c r="G41" s="469" t="s">
        <v>111</v>
      </c>
      <c r="H41" s="472" t="s">
        <v>53</v>
      </c>
      <c r="I41" s="30"/>
    </row>
    <row r="42" spans="1:9" s="6" customFormat="1" ht="40.5" customHeight="1" x14ac:dyDescent="0.35">
      <c r="A42" s="198"/>
      <c r="B42" s="484"/>
      <c r="C42" s="481"/>
      <c r="D42" s="462">
        <v>1</v>
      </c>
      <c r="E42" s="463"/>
      <c r="F42" s="464">
        <f>+C42*8*E42</f>
        <v>0</v>
      </c>
      <c r="G42" s="477">
        <f>IF(F42&gt;25000,1*25000,1*F42)</f>
        <v>0</v>
      </c>
      <c r="H42" s="464">
        <f>1*F42</f>
        <v>0</v>
      </c>
      <c r="I42" s="485"/>
    </row>
    <row r="43" spans="1:9" s="6" customFormat="1" ht="66" customHeight="1" x14ac:dyDescent="0.35">
      <c r="A43" s="198"/>
      <c r="B43" s="518"/>
      <c r="C43" s="519"/>
      <c r="D43" s="519"/>
      <c r="E43" s="519"/>
      <c r="F43" s="520"/>
      <c r="G43" s="465"/>
      <c r="H43" s="466"/>
      <c r="I43" s="30"/>
    </row>
    <row r="44" spans="1:9" s="6" customFormat="1" ht="85" customHeight="1" x14ac:dyDescent="0.35">
      <c r="A44" s="198"/>
      <c r="B44" s="468" t="s">
        <v>181</v>
      </c>
      <c r="C44" s="469" t="s">
        <v>176</v>
      </c>
      <c r="D44" s="470" t="s">
        <v>177</v>
      </c>
      <c r="E44" s="469" t="s">
        <v>178</v>
      </c>
      <c r="F44" s="471" t="s">
        <v>179</v>
      </c>
      <c r="G44" s="469" t="s">
        <v>111</v>
      </c>
      <c r="H44" s="472" t="s">
        <v>53</v>
      </c>
      <c r="I44" s="30"/>
    </row>
    <row r="45" spans="1:9" s="6" customFormat="1" ht="40.5" customHeight="1" x14ac:dyDescent="0.35">
      <c r="A45" s="198"/>
      <c r="B45" s="484"/>
      <c r="C45" s="481">
        <v>0</v>
      </c>
      <c r="D45" s="462">
        <v>0</v>
      </c>
      <c r="E45" s="463">
        <f>+D45*260</f>
        <v>0</v>
      </c>
      <c r="F45" s="464">
        <f>+C45*8*E45</f>
        <v>0</v>
      </c>
      <c r="G45" s="477">
        <f>IF(F45&gt;25000,1*25000,1*F45)</f>
        <v>0</v>
      </c>
      <c r="H45" s="464">
        <f>1*F45</f>
        <v>0</v>
      </c>
      <c r="I45" s="30"/>
    </row>
    <row r="46" spans="1:9" s="6" customFormat="1" ht="66" customHeight="1" x14ac:dyDescent="0.35">
      <c r="A46" s="198"/>
      <c r="B46" s="518"/>
      <c r="C46" s="519"/>
      <c r="D46" s="519"/>
      <c r="E46" s="519"/>
      <c r="F46" s="520"/>
      <c r="G46" s="465"/>
      <c r="H46" s="466"/>
      <c r="I46" s="30"/>
    </row>
    <row r="47" spans="1:9" s="6" customFormat="1" ht="85.5" customHeight="1" x14ac:dyDescent="0.35">
      <c r="A47" s="198"/>
      <c r="B47" s="468" t="s">
        <v>181</v>
      </c>
      <c r="C47" s="469" t="s">
        <v>176</v>
      </c>
      <c r="D47" s="470" t="s">
        <v>177</v>
      </c>
      <c r="E47" s="469" t="s">
        <v>178</v>
      </c>
      <c r="F47" s="471" t="s">
        <v>179</v>
      </c>
      <c r="G47" s="469" t="s">
        <v>111</v>
      </c>
      <c r="H47" s="472" t="s">
        <v>53</v>
      </c>
      <c r="I47" s="30"/>
    </row>
    <row r="48" spans="1:9" s="6" customFormat="1" ht="40.5" customHeight="1" x14ac:dyDescent="0.3">
      <c r="A48" s="198"/>
      <c r="B48" s="460"/>
      <c r="C48" s="461"/>
      <c r="D48" s="462">
        <v>0</v>
      </c>
      <c r="E48" s="463">
        <f>+D48*260</f>
        <v>0</v>
      </c>
      <c r="F48" s="464">
        <f>+C48*8*E48</f>
        <v>0</v>
      </c>
      <c r="G48" s="477">
        <f>IF(F48&gt;25000,1*25000,1*F48)</f>
        <v>0</v>
      </c>
      <c r="H48" s="477">
        <f>1*F48</f>
        <v>0</v>
      </c>
      <c r="I48" s="30"/>
    </row>
    <row r="49" spans="1:9" s="6" customFormat="1" ht="40.5" customHeight="1" x14ac:dyDescent="0.35">
      <c r="A49" s="198"/>
      <c r="B49" s="510" t="s">
        <v>180</v>
      </c>
      <c r="C49" s="511"/>
      <c r="D49" s="511"/>
      <c r="E49" s="511"/>
      <c r="F49" s="512"/>
      <c r="G49" s="465"/>
      <c r="H49" s="466"/>
      <c r="I49" s="30"/>
    </row>
    <row r="50" spans="1:9" s="6" customFormat="1" ht="62.25" customHeight="1" x14ac:dyDescent="0.35">
      <c r="A50" s="198"/>
      <c r="B50" s="468" t="s">
        <v>181</v>
      </c>
      <c r="C50" s="469" t="s">
        <v>176</v>
      </c>
      <c r="D50" s="470" t="s">
        <v>177</v>
      </c>
      <c r="E50" s="469" t="s">
        <v>178</v>
      </c>
      <c r="F50" s="471" t="s">
        <v>179</v>
      </c>
      <c r="G50" s="469" t="s">
        <v>111</v>
      </c>
      <c r="H50" s="472" t="s">
        <v>53</v>
      </c>
      <c r="I50" s="30"/>
    </row>
    <row r="51" spans="1:9" s="6" customFormat="1" ht="40.5" customHeight="1" x14ac:dyDescent="0.3">
      <c r="A51" s="198"/>
      <c r="B51" s="460"/>
      <c r="C51" s="461"/>
      <c r="D51" s="462">
        <v>0</v>
      </c>
      <c r="E51" s="463">
        <f>+D51*260</f>
        <v>0</v>
      </c>
      <c r="F51" s="464">
        <f>+C51*8*E51</f>
        <v>0</v>
      </c>
      <c r="G51" s="477">
        <f>IF(F51&gt;25000,1*25000,1*F51)</f>
        <v>0</v>
      </c>
      <c r="H51" s="477">
        <f>1*F51</f>
        <v>0</v>
      </c>
      <c r="I51" s="30"/>
    </row>
    <row r="52" spans="1:9" s="6" customFormat="1" ht="40.5" customHeight="1" x14ac:dyDescent="0.35">
      <c r="A52" s="198"/>
      <c r="B52" s="510" t="s">
        <v>180</v>
      </c>
      <c r="C52" s="511"/>
      <c r="D52" s="511"/>
      <c r="E52" s="511"/>
      <c r="F52" s="512"/>
      <c r="G52" s="465"/>
      <c r="H52" s="466"/>
      <c r="I52" s="30"/>
    </row>
    <row r="53" spans="1:9" s="6" customFormat="1" ht="84" customHeight="1" x14ac:dyDescent="0.35">
      <c r="A53" s="198"/>
      <c r="B53" s="468" t="s">
        <v>181</v>
      </c>
      <c r="C53" s="469" t="s">
        <v>176</v>
      </c>
      <c r="D53" s="470" t="s">
        <v>177</v>
      </c>
      <c r="E53" s="469" t="s">
        <v>178</v>
      </c>
      <c r="F53" s="471" t="s">
        <v>179</v>
      </c>
      <c r="G53" s="469" t="s">
        <v>111</v>
      </c>
      <c r="H53" s="472" t="s">
        <v>53</v>
      </c>
      <c r="I53" s="30"/>
    </row>
    <row r="54" spans="1:9" s="6" customFormat="1" ht="40.5" customHeight="1" x14ac:dyDescent="0.3">
      <c r="A54" s="198"/>
      <c r="B54" s="460"/>
      <c r="C54" s="461"/>
      <c r="D54" s="462">
        <v>0</v>
      </c>
      <c r="E54" s="463">
        <f>+D54*260</f>
        <v>0</v>
      </c>
      <c r="F54" s="464">
        <f>+C54*8*E54</f>
        <v>0</v>
      </c>
      <c r="G54" s="477">
        <f>IF(F54&gt;25000,1*25000,1*F54)</f>
        <v>0</v>
      </c>
      <c r="H54" s="477">
        <f>1*F54</f>
        <v>0</v>
      </c>
      <c r="I54" s="30"/>
    </row>
    <row r="55" spans="1:9" s="6" customFormat="1" ht="40.5" customHeight="1" x14ac:dyDescent="0.35">
      <c r="A55" s="198"/>
      <c r="B55" s="510" t="s">
        <v>180</v>
      </c>
      <c r="C55" s="511"/>
      <c r="D55" s="511"/>
      <c r="E55" s="511"/>
      <c r="F55" s="512"/>
      <c r="G55" s="465"/>
      <c r="H55" s="466"/>
      <c r="I55" s="30"/>
    </row>
    <row r="56" spans="1:9" s="6" customFormat="1" ht="89.5" customHeight="1" x14ac:dyDescent="0.35">
      <c r="A56" s="198"/>
      <c r="B56" s="468" t="s">
        <v>181</v>
      </c>
      <c r="C56" s="469" t="s">
        <v>176</v>
      </c>
      <c r="D56" s="470" t="s">
        <v>177</v>
      </c>
      <c r="E56" s="469" t="s">
        <v>178</v>
      </c>
      <c r="F56" s="471" t="s">
        <v>179</v>
      </c>
      <c r="G56" s="469" t="s">
        <v>111</v>
      </c>
      <c r="H56" s="472" t="s">
        <v>53</v>
      </c>
      <c r="I56" s="30"/>
    </row>
    <row r="57" spans="1:9" s="6" customFormat="1" ht="40.5" customHeight="1" x14ac:dyDescent="0.3">
      <c r="A57" s="198"/>
      <c r="B57" s="460"/>
      <c r="C57" s="461"/>
      <c r="D57" s="462">
        <v>0</v>
      </c>
      <c r="E57" s="463">
        <f>+D57*260</f>
        <v>0</v>
      </c>
      <c r="F57" s="464">
        <f>+C57*8*E57</f>
        <v>0</v>
      </c>
      <c r="G57" s="477">
        <f>IF(F57&gt;25000,1*25000,1*F57)</f>
        <v>0</v>
      </c>
      <c r="H57" s="477">
        <f>1*F57</f>
        <v>0</v>
      </c>
      <c r="I57" s="30"/>
    </row>
    <row r="58" spans="1:9" s="6" customFormat="1" ht="40.5" customHeight="1" x14ac:dyDescent="0.35">
      <c r="A58" s="198"/>
      <c r="B58" s="510" t="s">
        <v>180</v>
      </c>
      <c r="C58" s="511"/>
      <c r="D58" s="511"/>
      <c r="E58" s="511"/>
      <c r="F58" s="512"/>
      <c r="G58" s="465"/>
      <c r="H58" s="466"/>
      <c r="I58" s="30"/>
    </row>
    <row r="59" spans="1:9" s="6" customFormat="1" ht="88" customHeight="1" x14ac:dyDescent="0.35">
      <c r="A59" s="198"/>
      <c r="B59" s="468" t="s">
        <v>181</v>
      </c>
      <c r="C59" s="469" t="s">
        <v>176</v>
      </c>
      <c r="D59" s="470" t="s">
        <v>177</v>
      </c>
      <c r="E59" s="469" t="s">
        <v>178</v>
      </c>
      <c r="F59" s="471" t="s">
        <v>179</v>
      </c>
      <c r="G59" s="469" t="s">
        <v>111</v>
      </c>
      <c r="H59" s="472" t="s">
        <v>53</v>
      </c>
      <c r="I59" s="30"/>
    </row>
    <row r="60" spans="1:9" s="6" customFormat="1" ht="40.5" customHeight="1" x14ac:dyDescent="0.3">
      <c r="A60" s="198"/>
      <c r="B60" s="460"/>
      <c r="C60" s="461"/>
      <c r="D60" s="462">
        <v>0</v>
      </c>
      <c r="E60" s="463">
        <f>+D60*260</f>
        <v>0</v>
      </c>
      <c r="F60" s="464">
        <f>+C60*8*E60</f>
        <v>0</v>
      </c>
      <c r="G60" s="477">
        <f>IF(F60&gt;25000,1*25000,1*F60)</f>
        <v>0</v>
      </c>
      <c r="H60" s="477">
        <f>1*F60</f>
        <v>0</v>
      </c>
      <c r="I60" s="30"/>
    </row>
    <row r="61" spans="1:9" s="6" customFormat="1" ht="40.5" customHeight="1" x14ac:dyDescent="0.35">
      <c r="A61" s="198"/>
      <c r="B61" s="510" t="s">
        <v>180</v>
      </c>
      <c r="C61" s="511"/>
      <c r="D61" s="511"/>
      <c r="E61" s="511"/>
      <c r="F61" s="512"/>
      <c r="G61" s="465"/>
      <c r="H61" s="466"/>
      <c r="I61" s="30"/>
    </row>
    <row r="62" spans="1:9" s="6" customFormat="1" ht="91" customHeight="1" x14ac:dyDescent="0.35">
      <c r="A62" s="198"/>
      <c r="B62" s="468" t="s">
        <v>181</v>
      </c>
      <c r="C62" s="469" t="s">
        <v>176</v>
      </c>
      <c r="D62" s="470" t="s">
        <v>177</v>
      </c>
      <c r="E62" s="469" t="s">
        <v>178</v>
      </c>
      <c r="F62" s="471" t="s">
        <v>179</v>
      </c>
      <c r="G62" s="469" t="s">
        <v>111</v>
      </c>
      <c r="H62" s="472" t="s">
        <v>53</v>
      </c>
      <c r="I62" s="30"/>
    </row>
    <row r="63" spans="1:9" s="6" customFormat="1" ht="40.5" customHeight="1" x14ac:dyDescent="0.3">
      <c r="A63" s="198"/>
      <c r="B63" s="460"/>
      <c r="C63" s="461"/>
      <c r="D63" s="462">
        <v>0</v>
      </c>
      <c r="E63" s="463">
        <f>+D63*260</f>
        <v>0</v>
      </c>
      <c r="F63" s="464">
        <f>+C63*8*E63</f>
        <v>0</v>
      </c>
      <c r="G63" s="477">
        <f>IF(F63&gt;25000,1*25000,1*F63)</f>
        <v>0</v>
      </c>
      <c r="H63" s="477">
        <f>1*F63</f>
        <v>0</v>
      </c>
      <c r="I63" s="30"/>
    </row>
    <row r="64" spans="1:9" s="6" customFormat="1" ht="40.5" customHeight="1" x14ac:dyDescent="0.35">
      <c r="A64" s="198"/>
      <c r="B64" s="510" t="s">
        <v>180</v>
      </c>
      <c r="C64" s="511"/>
      <c r="D64" s="511"/>
      <c r="E64" s="511"/>
      <c r="F64" s="512"/>
      <c r="G64" s="465"/>
      <c r="H64" s="466"/>
      <c r="I64" s="30"/>
    </row>
    <row r="65" spans="1:9" s="6" customFormat="1" ht="93.65" customHeight="1" x14ac:dyDescent="0.35">
      <c r="A65" s="198"/>
      <c r="B65" s="468" t="s">
        <v>181</v>
      </c>
      <c r="C65" s="469" t="s">
        <v>176</v>
      </c>
      <c r="D65" s="470" t="s">
        <v>177</v>
      </c>
      <c r="E65" s="469" t="s">
        <v>178</v>
      </c>
      <c r="F65" s="471" t="s">
        <v>179</v>
      </c>
      <c r="G65" s="469" t="s">
        <v>111</v>
      </c>
      <c r="H65" s="472" t="s">
        <v>53</v>
      </c>
      <c r="I65" s="30"/>
    </row>
    <row r="66" spans="1:9" s="6" customFormat="1" ht="40.5" customHeight="1" x14ac:dyDescent="0.3">
      <c r="A66" s="198"/>
      <c r="B66" s="460"/>
      <c r="C66" s="461"/>
      <c r="D66" s="462">
        <v>0</v>
      </c>
      <c r="E66" s="463">
        <f>+D66*260</f>
        <v>0</v>
      </c>
      <c r="F66" s="464">
        <f>+C66*8*E66</f>
        <v>0</v>
      </c>
      <c r="G66" s="477">
        <f>IF(F66&gt;25000,1*25000,1*F66)</f>
        <v>0</v>
      </c>
      <c r="H66" s="477">
        <f>1*F66</f>
        <v>0</v>
      </c>
      <c r="I66" s="30"/>
    </row>
    <row r="67" spans="1:9" s="6" customFormat="1" ht="40.5" customHeight="1" x14ac:dyDescent="0.35">
      <c r="A67" s="198"/>
      <c r="B67" s="510" t="s">
        <v>180</v>
      </c>
      <c r="C67" s="511"/>
      <c r="D67" s="511"/>
      <c r="E67" s="511"/>
      <c r="F67" s="512"/>
      <c r="G67" s="465"/>
      <c r="H67" s="466"/>
      <c r="I67" s="30"/>
    </row>
    <row r="68" spans="1:9" s="6" customFormat="1" ht="92.15" customHeight="1" x14ac:dyDescent="0.35">
      <c r="A68" s="198"/>
      <c r="B68" s="468" t="s">
        <v>181</v>
      </c>
      <c r="C68" s="469" t="s">
        <v>176</v>
      </c>
      <c r="D68" s="470" t="s">
        <v>177</v>
      </c>
      <c r="E68" s="469" t="s">
        <v>178</v>
      </c>
      <c r="F68" s="471" t="s">
        <v>179</v>
      </c>
      <c r="G68" s="469" t="s">
        <v>111</v>
      </c>
      <c r="H68" s="472" t="s">
        <v>53</v>
      </c>
      <c r="I68" s="30"/>
    </row>
    <row r="69" spans="1:9" s="6" customFormat="1" ht="40.5" customHeight="1" x14ac:dyDescent="0.3">
      <c r="A69" s="198"/>
      <c r="B69" s="460"/>
      <c r="C69" s="461"/>
      <c r="D69" s="462">
        <v>0</v>
      </c>
      <c r="E69" s="463">
        <f>+D69*260</f>
        <v>0</v>
      </c>
      <c r="F69" s="464">
        <f>+C69*8*E69</f>
        <v>0</v>
      </c>
      <c r="G69" s="477">
        <f>IF(F69&gt;25000,1*25000,1*F69)</f>
        <v>0</v>
      </c>
      <c r="H69" s="477">
        <f>1*F69</f>
        <v>0</v>
      </c>
      <c r="I69" s="30"/>
    </row>
    <row r="70" spans="1:9" s="6" customFormat="1" ht="40.5" customHeight="1" x14ac:dyDescent="0.35">
      <c r="A70" s="198"/>
      <c r="B70" s="510" t="s">
        <v>180</v>
      </c>
      <c r="C70" s="511"/>
      <c r="D70" s="511"/>
      <c r="E70" s="511"/>
      <c r="F70" s="512"/>
      <c r="G70" s="465"/>
      <c r="H70" s="466"/>
      <c r="I70" s="30"/>
    </row>
    <row r="71" spans="1:9" s="6" customFormat="1" ht="86.5" customHeight="1" x14ac:dyDescent="0.35">
      <c r="A71" s="198"/>
      <c r="B71" s="468" t="s">
        <v>181</v>
      </c>
      <c r="C71" s="469" t="s">
        <v>176</v>
      </c>
      <c r="D71" s="470" t="s">
        <v>177</v>
      </c>
      <c r="E71" s="469" t="s">
        <v>178</v>
      </c>
      <c r="F71" s="471" t="s">
        <v>179</v>
      </c>
      <c r="G71" s="469" t="s">
        <v>111</v>
      </c>
      <c r="H71" s="472" t="s">
        <v>53</v>
      </c>
      <c r="I71" s="30"/>
    </row>
    <row r="72" spans="1:9" s="6" customFormat="1" ht="40.5" customHeight="1" x14ac:dyDescent="0.3">
      <c r="A72" s="198"/>
      <c r="B72" s="460"/>
      <c r="C72" s="461"/>
      <c r="D72" s="462">
        <v>0</v>
      </c>
      <c r="E72" s="463">
        <f>+D72*260</f>
        <v>0</v>
      </c>
      <c r="F72" s="464">
        <f>+C72*8*E72</f>
        <v>0</v>
      </c>
      <c r="G72" s="477">
        <f>IF(F72&gt;25000,1*25000,1*F72)</f>
        <v>0</v>
      </c>
      <c r="H72" s="477">
        <f>1*F72</f>
        <v>0</v>
      </c>
      <c r="I72" s="30"/>
    </row>
    <row r="73" spans="1:9" s="6" customFormat="1" ht="40.5" customHeight="1" x14ac:dyDescent="0.35">
      <c r="A73" s="198"/>
      <c r="B73" s="510" t="s">
        <v>180</v>
      </c>
      <c r="C73" s="511"/>
      <c r="D73" s="511"/>
      <c r="E73" s="511"/>
      <c r="F73" s="512"/>
      <c r="G73" s="465"/>
      <c r="H73" s="466"/>
      <c r="I73" s="30"/>
    </row>
    <row r="74" spans="1:9" s="10" customFormat="1" ht="30.5" thickBot="1" x14ac:dyDescent="0.4">
      <c r="A74" s="201"/>
      <c r="B74" s="478" t="s">
        <v>1</v>
      </c>
      <c r="C74" s="479"/>
      <c r="D74" s="480" t="s">
        <v>13</v>
      </c>
      <c r="E74" s="480" t="s">
        <v>24</v>
      </c>
      <c r="F74" s="478"/>
      <c r="G74" s="480" t="s">
        <v>189</v>
      </c>
      <c r="H74" s="3"/>
      <c r="I74" s="9"/>
    </row>
    <row r="75" spans="1:9" s="10" customFormat="1" ht="16" thickBot="1" x14ac:dyDescent="0.4">
      <c r="A75" s="201"/>
      <c r="B75" s="71" t="s">
        <v>2</v>
      </c>
      <c r="C75" s="72"/>
      <c r="D75" s="395">
        <f>+D72+D69+D66+D63+D60+D57+D54+D51+D48+D45+D42</f>
        <v>1</v>
      </c>
      <c r="E75" s="396">
        <f>+H72+H69+H66+H63+H60+H57+H54+H51+H48+H45+H42</f>
        <v>0</v>
      </c>
      <c r="F75" s="3" t="s">
        <v>1</v>
      </c>
      <c r="G75" s="482">
        <f>+G72+G69+G66+G63+G60+G57+G54+G51+G48+G45+G42</f>
        <v>0</v>
      </c>
      <c r="H75" s="3"/>
      <c r="I75" s="9"/>
    </row>
    <row r="76" spans="1:9" s="10" customFormat="1" ht="16.5" thickTop="1" thickBot="1" x14ac:dyDescent="0.4">
      <c r="A76" s="201"/>
      <c r="B76" s="11" t="s">
        <v>1</v>
      </c>
      <c r="C76" s="3" t="s">
        <v>1</v>
      </c>
      <c r="D76" s="3" t="s">
        <v>1</v>
      </c>
      <c r="E76" s="3"/>
      <c r="F76" s="3" t="s">
        <v>1</v>
      </c>
      <c r="G76" s="3"/>
      <c r="H76" s="3"/>
      <c r="I76" s="9"/>
    </row>
    <row r="77" spans="1:9" s="6" customFormat="1" thickBot="1" x14ac:dyDescent="0.35">
      <c r="A77" s="198"/>
      <c r="B77" s="61" t="s">
        <v>71</v>
      </c>
      <c r="C77" s="62"/>
      <c r="D77" s="62"/>
      <c r="E77" s="63"/>
      <c r="F77" s="63"/>
      <c r="G77" s="62"/>
      <c r="H77" s="26"/>
      <c r="I77" s="419">
        <f>G139+G150+G161+G172+G183+G85+G96+G107+G118+G129</f>
        <v>0</v>
      </c>
    </row>
    <row r="78" spans="1:9" s="7" customFormat="1" ht="16" thickBot="1" x14ac:dyDescent="0.4">
      <c r="A78" s="199"/>
      <c r="B78" s="133" t="s">
        <v>87</v>
      </c>
      <c r="C78" s="131" t="s">
        <v>6</v>
      </c>
      <c r="D78" s="76" t="s">
        <v>18</v>
      </c>
      <c r="E78" s="76" t="s">
        <v>57</v>
      </c>
      <c r="F78" s="76" t="s">
        <v>7</v>
      </c>
      <c r="G78" s="70" t="s">
        <v>2</v>
      </c>
      <c r="H78" s="467"/>
      <c r="I78" s="48"/>
    </row>
    <row r="79" spans="1:9" s="7" customFormat="1" x14ac:dyDescent="0.35">
      <c r="A79" s="199">
        <v>6310</v>
      </c>
      <c r="B79" s="134" t="s">
        <v>8</v>
      </c>
      <c r="C79" s="46"/>
      <c r="D79" s="46"/>
      <c r="E79" s="78" t="s">
        <v>33</v>
      </c>
      <c r="F79" s="174">
        <v>600</v>
      </c>
      <c r="G79" s="397">
        <f>C79*D79*F79</f>
        <v>0</v>
      </c>
      <c r="H79" s="367"/>
      <c r="I79" s="9" t="s">
        <v>1</v>
      </c>
    </row>
    <row r="80" spans="1:9" s="7" customFormat="1" x14ac:dyDescent="0.35">
      <c r="A80" s="199">
        <v>6710</v>
      </c>
      <c r="B80" s="134" t="s">
        <v>36</v>
      </c>
      <c r="C80" s="46"/>
      <c r="D80" s="46"/>
      <c r="E80" s="46"/>
      <c r="F80" s="174">
        <v>200</v>
      </c>
      <c r="G80" s="398">
        <f>C80*D80*E80*F80</f>
        <v>0</v>
      </c>
      <c r="H80" s="367"/>
      <c r="I80" s="9"/>
    </row>
    <row r="81" spans="1:9" s="7" customFormat="1" x14ac:dyDescent="0.35">
      <c r="A81" s="199">
        <v>6810</v>
      </c>
      <c r="B81" s="134" t="s">
        <v>37</v>
      </c>
      <c r="C81" s="46"/>
      <c r="D81" s="46"/>
      <c r="E81" s="46"/>
      <c r="F81" s="174">
        <v>74</v>
      </c>
      <c r="G81" s="398">
        <f>C81*D81*E81*F81</f>
        <v>0</v>
      </c>
      <c r="H81" s="367"/>
      <c r="I81" s="9"/>
    </row>
    <row r="82" spans="1:9" s="7" customFormat="1" x14ac:dyDescent="0.35">
      <c r="A82" s="199">
        <v>6510</v>
      </c>
      <c r="B82" s="134" t="s">
        <v>38</v>
      </c>
      <c r="C82" s="46"/>
      <c r="D82" s="46"/>
      <c r="E82" s="46"/>
      <c r="F82" s="174">
        <v>75</v>
      </c>
      <c r="G82" s="398">
        <f>C82*D82*E82*F82</f>
        <v>0</v>
      </c>
      <c r="H82" s="367"/>
      <c r="I82" s="9" t="s">
        <v>117</v>
      </c>
    </row>
    <row r="83" spans="1:9" s="7" customFormat="1" x14ac:dyDescent="0.35">
      <c r="A83" s="199">
        <v>6410</v>
      </c>
      <c r="B83" s="134" t="s">
        <v>39</v>
      </c>
      <c r="C83" s="46"/>
      <c r="D83" s="46"/>
      <c r="E83" s="46"/>
      <c r="F83" s="174">
        <v>125</v>
      </c>
      <c r="G83" s="398">
        <f>C83*D83*E83*F83</f>
        <v>0</v>
      </c>
      <c r="H83" s="367"/>
      <c r="I83" s="9"/>
    </row>
    <row r="84" spans="1:9" s="7" customFormat="1" ht="16" thickBot="1" x14ac:dyDescent="0.4">
      <c r="A84" s="199">
        <v>6230</v>
      </c>
      <c r="B84" s="134" t="s">
        <v>27</v>
      </c>
      <c r="C84" s="46"/>
      <c r="D84" s="46"/>
      <c r="E84" s="78" t="s">
        <v>33</v>
      </c>
      <c r="F84" s="174">
        <v>500</v>
      </c>
      <c r="G84" s="399">
        <f>C84*D84*F84</f>
        <v>0</v>
      </c>
      <c r="H84" s="367"/>
      <c r="I84" s="9" t="s">
        <v>1</v>
      </c>
    </row>
    <row r="85" spans="1:9" s="7" customFormat="1" ht="16" thickBot="1" x14ac:dyDescent="0.4">
      <c r="A85" s="199">
        <v>4100</v>
      </c>
      <c r="B85" s="80" t="s">
        <v>12</v>
      </c>
      <c r="C85" s="79" t="s">
        <v>1</v>
      </c>
      <c r="D85" s="81"/>
      <c r="E85" s="81"/>
      <c r="F85" s="82"/>
      <c r="G85" s="408">
        <f>SUM(G79:G84)</f>
        <v>0</v>
      </c>
      <c r="H85" s="355"/>
      <c r="I85" s="48"/>
    </row>
    <row r="86" spans="1:9" s="7" customFormat="1" ht="24" customHeight="1" x14ac:dyDescent="0.35">
      <c r="A86" s="199"/>
      <c r="B86" s="503" t="s">
        <v>40</v>
      </c>
      <c r="C86" s="504"/>
      <c r="D86" s="504"/>
      <c r="E86" s="505"/>
      <c r="F86" s="50"/>
      <c r="I86" s="48" t="s">
        <v>1</v>
      </c>
    </row>
    <row r="87" spans="1:9" s="7" customFormat="1" ht="40" customHeight="1" x14ac:dyDescent="0.35">
      <c r="A87" s="199"/>
      <c r="B87" s="506" t="s">
        <v>89</v>
      </c>
      <c r="C87" s="493"/>
      <c r="D87" s="493"/>
      <c r="E87" s="494"/>
      <c r="F87" s="12"/>
      <c r="G87" s="12" t="s">
        <v>1</v>
      </c>
      <c r="H87" s="12"/>
      <c r="I87" s="13"/>
    </row>
    <row r="88" spans="1:9" s="7" customFormat="1" x14ac:dyDescent="0.35">
      <c r="A88" s="199"/>
      <c r="B88" s="14" t="s">
        <v>1</v>
      </c>
      <c r="C88" s="14"/>
      <c r="D88" s="14"/>
      <c r="E88" s="14"/>
      <c r="F88" s="12"/>
      <c r="G88" s="12"/>
      <c r="H88" s="12"/>
      <c r="I88" s="13"/>
    </row>
    <row r="89" spans="1:9" s="7" customFormat="1" ht="16" thickBot="1" x14ac:dyDescent="0.4">
      <c r="A89" s="199"/>
      <c r="B89" s="133" t="s">
        <v>87</v>
      </c>
      <c r="C89" s="131" t="s">
        <v>6</v>
      </c>
      <c r="D89" s="76" t="s">
        <v>18</v>
      </c>
      <c r="E89" s="76" t="s">
        <v>57</v>
      </c>
      <c r="F89" s="76" t="s">
        <v>7</v>
      </c>
      <c r="G89" s="70" t="s">
        <v>2</v>
      </c>
      <c r="H89" s="467"/>
      <c r="I89" s="48" t="s">
        <v>1</v>
      </c>
    </row>
    <row r="90" spans="1:9" s="7" customFormat="1" x14ac:dyDescent="0.35">
      <c r="A90" s="199">
        <v>6310</v>
      </c>
      <c r="B90" s="134" t="s">
        <v>8</v>
      </c>
      <c r="C90" s="46"/>
      <c r="D90" s="46"/>
      <c r="E90" s="78" t="s">
        <v>33</v>
      </c>
      <c r="F90" s="174">
        <v>600</v>
      </c>
      <c r="G90" s="397">
        <f>C90*D90*F90</f>
        <v>0</v>
      </c>
      <c r="H90" s="367"/>
      <c r="I90" s="9"/>
    </row>
    <row r="91" spans="1:9" s="7" customFormat="1" x14ac:dyDescent="0.35">
      <c r="A91" s="199">
        <v>6710</v>
      </c>
      <c r="B91" s="134" t="s">
        <v>36</v>
      </c>
      <c r="C91" s="46"/>
      <c r="D91" s="46"/>
      <c r="E91" s="46"/>
      <c r="F91" s="174">
        <v>200</v>
      </c>
      <c r="G91" s="398">
        <f>C91*D91*E91*F91</f>
        <v>0</v>
      </c>
      <c r="H91" s="367"/>
      <c r="I91" s="9"/>
    </row>
    <row r="92" spans="1:9" s="7" customFormat="1" x14ac:dyDescent="0.35">
      <c r="A92" s="199">
        <v>6810</v>
      </c>
      <c r="B92" s="134" t="s">
        <v>37</v>
      </c>
      <c r="C92" s="46"/>
      <c r="D92" s="46"/>
      <c r="E92" s="46"/>
      <c r="F92" s="174">
        <v>74</v>
      </c>
      <c r="G92" s="398">
        <f>C92*D92*E92*F92</f>
        <v>0</v>
      </c>
      <c r="H92" s="367"/>
      <c r="I92" s="9"/>
    </row>
    <row r="93" spans="1:9" s="7" customFormat="1" x14ac:dyDescent="0.35">
      <c r="A93" s="199">
        <v>6510</v>
      </c>
      <c r="B93" s="134" t="s">
        <v>38</v>
      </c>
      <c r="C93" s="46"/>
      <c r="D93" s="46"/>
      <c r="E93" s="46"/>
      <c r="F93" s="174">
        <v>75</v>
      </c>
      <c r="G93" s="398">
        <f>C93*D93*E93*F93</f>
        <v>0</v>
      </c>
      <c r="H93" s="367"/>
      <c r="I93" s="9"/>
    </row>
    <row r="94" spans="1:9" s="7" customFormat="1" x14ac:dyDescent="0.35">
      <c r="A94" s="199">
        <v>6410</v>
      </c>
      <c r="B94" s="134" t="s">
        <v>39</v>
      </c>
      <c r="C94" s="46"/>
      <c r="D94" s="46"/>
      <c r="E94" s="46"/>
      <c r="F94" s="174">
        <v>125</v>
      </c>
      <c r="G94" s="398">
        <f>C94*D94*E94*F94</f>
        <v>0</v>
      </c>
      <c r="H94" s="367"/>
      <c r="I94" s="9"/>
    </row>
    <row r="95" spans="1:9" s="7" customFormat="1" ht="16" thickBot="1" x14ac:dyDescent="0.4">
      <c r="A95" s="199">
        <v>6230</v>
      </c>
      <c r="B95" s="134" t="s">
        <v>27</v>
      </c>
      <c r="C95" s="46"/>
      <c r="D95" s="46"/>
      <c r="E95" s="78" t="s">
        <v>33</v>
      </c>
      <c r="F95" s="174">
        <v>500</v>
      </c>
      <c r="G95" s="399">
        <f>C95*D95*F95</f>
        <v>0</v>
      </c>
      <c r="H95" s="367"/>
      <c r="I95" s="9"/>
    </row>
    <row r="96" spans="1:9" s="7" customFormat="1" ht="16" thickBot="1" x14ac:dyDescent="0.4">
      <c r="A96" s="199">
        <v>4100</v>
      </c>
      <c r="B96" s="80" t="s">
        <v>12</v>
      </c>
      <c r="C96" s="79" t="s">
        <v>1</v>
      </c>
      <c r="D96" s="81"/>
      <c r="E96" s="81"/>
      <c r="F96" s="82"/>
      <c r="G96" s="408">
        <f>SUM(G90:G95)</f>
        <v>0</v>
      </c>
      <c r="H96" s="355"/>
      <c r="I96" s="48"/>
    </row>
    <row r="97" spans="1:9" s="7" customFormat="1" ht="24" customHeight="1" x14ac:dyDescent="0.35">
      <c r="A97" s="199"/>
      <c r="B97" s="500" t="s">
        <v>40</v>
      </c>
      <c r="C97" s="501"/>
      <c r="D97" s="501"/>
      <c r="E97" s="502"/>
      <c r="F97" s="51"/>
      <c r="I97" s="48"/>
    </row>
    <row r="98" spans="1:9" s="7" customFormat="1" ht="37.5" customHeight="1" x14ac:dyDescent="0.35">
      <c r="A98" s="199"/>
      <c r="B98" s="506" t="s">
        <v>89</v>
      </c>
      <c r="C98" s="493"/>
      <c r="D98" s="493"/>
      <c r="E98" s="494"/>
      <c r="F98" s="12"/>
      <c r="G98" s="12" t="s">
        <v>1</v>
      </c>
      <c r="H98" s="12"/>
      <c r="I98" s="13"/>
    </row>
    <row r="99" spans="1:9" s="7" customFormat="1" x14ac:dyDescent="0.35">
      <c r="A99" s="199"/>
      <c r="B99" s="15"/>
      <c r="C99" s="104"/>
      <c r="D99" s="104"/>
      <c r="E99" s="15"/>
      <c r="F99" s="12"/>
      <c r="G99" s="12"/>
      <c r="H99" s="12"/>
      <c r="I99" s="13"/>
    </row>
    <row r="100" spans="1:9" s="7" customFormat="1" ht="16" thickBot="1" x14ac:dyDescent="0.4">
      <c r="A100" s="199"/>
      <c r="B100" s="133" t="s">
        <v>87</v>
      </c>
      <c r="C100" s="131" t="s">
        <v>6</v>
      </c>
      <c r="D100" s="76" t="s">
        <v>18</v>
      </c>
      <c r="E100" s="76" t="s">
        <v>57</v>
      </c>
      <c r="F100" s="76" t="s">
        <v>7</v>
      </c>
      <c r="G100" s="70" t="s">
        <v>2</v>
      </c>
      <c r="H100" s="467"/>
      <c r="I100" s="48" t="s">
        <v>1</v>
      </c>
    </row>
    <row r="101" spans="1:9" s="7" customFormat="1" x14ac:dyDescent="0.35">
      <c r="A101" s="199">
        <v>6310</v>
      </c>
      <c r="B101" s="134" t="s">
        <v>8</v>
      </c>
      <c r="C101" s="46"/>
      <c r="D101" s="46"/>
      <c r="E101" s="78" t="s">
        <v>33</v>
      </c>
      <c r="F101" s="174">
        <v>600</v>
      </c>
      <c r="G101" s="397">
        <f>C101*D101*F101</f>
        <v>0</v>
      </c>
      <c r="H101" s="367"/>
      <c r="I101" s="9"/>
    </row>
    <row r="102" spans="1:9" s="7" customFormat="1" x14ac:dyDescent="0.35">
      <c r="A102" s="199">
        <v>6710</v>
      </c>
      <c r="B102" s="134" t="s">
        <v>36</v>
      </c>
      <c r="C102" s="46"/>
      <c r="D102" s="46"/>
      <c r="E102" s="46"/>
      <c r="F102" s="174">
        <v>200</v>
      </c>
      <c r="G102" s="398">
        <f>C102*D102*E102*F102</f>
        <v>0</v>
      </c>
      <c r="H102" s="367"/>
      <c r="I102" s="9"/>
    </row>
    <row r="103" spans="1:9" s="7" customFormat="1" x14ac:dyDescent="0.35">
      <c r="A103" s="199">
        <v>6810</v>
      </c>
      <c r="B103" s="134" t="s">
        <v>37</v>
      </c>
      <c r="C103" s="46"/>
      <c r="D103" s="46"/>
      <c r="E103" s="46"/>
      <c r="F103" s="174">
        <v>74</v>
      </c>
      <c r="G103" s="398">
        <f>C103*D103*E103*F103</f>
        <v>0</v>
      </c>
      <c r="H103" s="367"/>
      <c r="I103" s="9"/>
    </row>
    <row r="104" spans="1:9" s="7" customFormat="1" x14ac:dyDescent="0.35">
      <c r="A104" s="199">
        <v>6510</v>
      </c>
      <c r="B104" s="134" t="s">
        <v>38</v>
      </c>
      <c r="C104" s="46"/>
      <c r="D104" s="46"/>
      <c r="E104" s="46"/>
      <c r="F104" s="174">
        <v>75</v>
      </c>
      <c r="G104" s="398">
        <f>C104*D104*E104*F104</f>
        <v>0</v>
      </c>
      <c r="H104" s="367"/>
      <c r="I104" s="9"/>
    </row>
    <row r="105" spans="1:9" s="7" customFormat="1" x14ac:dyDescent="0.35">
      <c r="A105" s="199">
        <v>6410</v>
      </c>
      <c r="B105" s="134" t="s">
        <v>39</v>
      </c>
      <c r="C105" s="46"/>
      <c r="D105" s="46"/>
      <c r="E105" s="46"/>
      <c r="F105" s="174">
        <v>125</v>
      </c>
      <c r="G105" s="398">
        <f>C105*D105*E105*F105</f>
        <v>0</v>
      </c>
      <c r="H105" s="367"/>
      <c r="I105" s="9"/>
    </row>
    <row r="106" spans="1:9" s="7" customFormat="1" ht="16" thickBot="1" x14ac:dyDescent="0.4">
      <c r="A106" s="199">
        <v>6230</v>
      </c>
      <c r="B106" s="134" t="s">
        <v>27</v>
      </c>
      <c r="C106" s="46"/>
      <c r="D106" s="46"/>
      <c r="E106" s="78" t="s">
        <v>33</v>
      </c>
      <c r="F106" s="174">
        <v>500</v>
      </c>
      <c r="G106" s="399">
        <f>C106*D106*F106</f>
        <v>0</v>
      </c>
      <c r="H106" s="367"/>
      <c r="I106" s="9"/>
    </row>
    <row r="107" spans="1:9" s="7" customFormat="1" ht="16" thickBot="1" x14ac:dyDescent="0.4">
      <c r="A107" s="199">
        <v>4100</v>
      </c>
      <c r="B107" s="80" t="s">
        <v>12</v>
      </c>
      <c r="C107" s="79" t="s">
        <v>1</v>
      </c>
      <c r="D107" s="81"/>
      <c r="E107" s="81"/>
      <c r="F107" s="82"/>
      <c r="G107" s="408">
        <f>SUM(G101:G106)</f>
        <v>0</v>
      </c>
      <c r="H107" s="355"/>
      <c r="I107" s="48"/>
    </row>
    <row r="108" spans="1:9" s="7" customFormat="1" ht="24" customHeight="1" x14ac:dyDescent="0.35">
      <c r="A108" s="199"/>
      <c r="B108" s="500" t="s">
        <v>40</v>
      </c>
      <c r="C108" s="501"/>
      <c r="D108" s="501"/>
      <c r="E108" s="502"/>
      <c r="F108" s="51"/>
      <c r="I108" s="48"/>
    </row>
    <row r="109" spans="1:9" s="7" customFormat="1" ht="37.5" customHeight="1" x14ac:dyDescent="0.35">
      <c r="A109" s="199"/>
      <c r="B109" s="506" t="s">
        <v>89</v>
      </c>
      <c r="C109" s="493"/>
      <c r="D109" s="493"/>
      <c r="E109" s="494"/>
      <c r="F109" s="12"/>
      <c r="G109" s="12" t="s">
        <v>1</v>
      </c>
      <c r="H109" s="12"/>
      <c r="I109" s="13"/>
    </row>
    <row r="110" spans="1:9" s="7" customFormat="1" x14ac:dyDescent="0.35">
      <c r="A110" s="199"/>
      <c r="B110" s="15"/>
      <c r="C110" s="15"/>
      <c r="D110" s="15"/>
      <c r="E110" s="15"/>
      <c r="F110" s="12"/>
      <c r="G110" s="12"/>
      <c r="H110" s="12"/>
      <c r="I110" s="13"/>
    </row>
    <row r="111" spans="1:9" s="7" customFormat="1" ht="16" thickBot="1" x14ac:dyDescent="0.4">
      <c r="A111" s="199"/>
      <c r="B111" s="133" t="s">
        <v>87</v>
      </c>
      <c r="C111" s="131" t="s">
        <v>6</v>
      </c>
      <c r="D111" s="76" t="s">
        <v>18</v>
      </c>
      <c r="E111" s="76" t="s">
        <v>57</v>
      </c>
      <c r="F111" s="76" t="s">
        <v>7</v>
      </c>
      <c r="G111" s="70" t="s">
        <v>2</v>
      </c>
      <c r="H111" s="467"/>
      <c r="I111" s="48" t="s">
        <v>1</v>
      </c>
    </row>
    <row r="112" spans="1:9" s="7" customFormat="1" x14ac:dyDescent="0.35">
      <c r="A112" s="199">
        <v>6310</v>
      </c>
      <c r="B112" s="134" t="s">
        <v>8</v>
      </c>
      <c r="C112" s="46"/>
      <c r="D112" s="46"/>
      <c r="E112" s="78" t="s">
        <v>33</v>
      </c>
      <c r="F112" s="174">
        <v>600</v>
      </c>
      <c r="G112" s="397">
        <f>C112*D112*F112</f>
        <v>0</v>
      </c>
      <c r="H112" s="367"/>
      <c r="I112" s="9" t="s">
        <v>1</v>
      </c>
    </row>
    <row r="113" spans="1:9" s="7" customFormat="1" x14ac:dyDescent="0.35">
      <c r="A113" s="199">
        <v>6710</v>
      </c>
      <c r="B113" s="134" t="s">
        <v>36</v>
      </c>
      <c r="C113" s="46"/>
      <c r="D113" s="46"/>
      <c r="E113" s="46"/>
      <c r="F113" s="174">
        <v>200</v>
      </c>
      <c r="G113" s="398">
        <f>C113*D113*E113*F113</f>
        <v>0</v>
      </c>
      <c r="H113" s="367"/>
      <c r="I113" s="9"/>
    </row>
    <row r="114" spans="1:9" s="7" customFormat="1" x14ac:dyDescent="0.35">
      <c r="A114" s="199">
        <v>6810</v>
      </c>
      <c r="B114" s="134" t="s">
        <v>37</v>
      </c>
      <c r="C114" s="46"/>
      <c r="D114" s="46"/>
      <c r="E114" s="46"/>
      <c r="F114" s="174">
        <v>74</v>
      </c>
      <c r="G114" s="398">
        <f>C114*D114*E114*F114</f>
        <v>0</v>
      </c>
      <c r="H114" s="367"/>
      <c r="I114" s="9"/>
    </row>
    <row r="115" spans="1:9" s="7" customFormat="1" x14ac:dyDescent="0.35">
      <c r="A115" s="199">
        <v>6510</v>
      </c>
      <c r="B115" s="134" t="s">
        <v>38</v>
      </c>
      <c r="C115" s="46"/>
      <c r="D115" s="46"/>
      <c r="E115" s="46"/>
      <c r="F115" s="174">
        <v>75</v>
      </c>
      <c r="G115" s="398">
        <f>C115*D115*E115*F115</f>
        <v>0</v>
      </c>
      <c r="H115" s="367"/>
      <c r="I115" s="9"/>
    </row>
    <row r="116" spans="1:9" s="7" customFormat="1" x14ac:dyDescent="0.35">
      <c r="A116" s="199">
        <v>6410</v>
      </c>
      <c r="B116" s="134" t="s">
        <v>39</v>
      </c>
      <c r="C116" s="46"/>
      <c r="D116" s="46"/>
      <c r="E116" s="46"/>
      <c r="F116" s="174">
        <v>125</v>
      </c>
      <c r="G116" s="398">
        <f>C116*D116*E116*F116</f>
        <v>0</v>
      </c>
      <c r="H116" s="367"/>
      <c r="I116" s="9"/>
    </row>
    <row r="117" spans="1:9" s="7" customFormat="1" ht="16" thickBot="1" x14ac:dyDescent="0.4">
      <c r="A117" s="199">
        <v>6230</v>
      </c>
      <c r="B117" s="134" t="s">
        <v>27</v>
      </c>
      <c r="C117" s="46"/>
      <c r="D117" s="46"/>
      <c r="E117" s="78" t="s">
        <v>33</v>
      </c>
      <c r="F117" s="174">
        <v>500</v>
      </c>
      <c r="G117" s="399">
        <f>C117*D117*F117</f>
        <v>0</v>
      </c>
      <c r="H117" s="367"/>
      <c r="I117" s="9"/>
    </row>
    <row r="118" spans="1:9" s="7" customFormat="1" ht="16" thickBot="1" x14ac:dyDescent="0.4">
      <c r="A118" s="199">
        <v>4100</v>
      </c>
      <c r="B118" s="80" t="s">
        <v>12</v>
      </c>
      <c r="C118" s="79" t="s">
        <v>1</v>
      </c>
      <c r="D118" s="81"/>
      <c r="E118" s="81"/>
      <c r="F118" s="82"/>
      <c r="G118" s="408">
        <f>SUM(G112:G117)</f>
        <v>0</v>
      </c>
      <c r="H118" s="355"/>
      <c r="I118" s="48"/>
    </row>
    <row r="119" spans="1:9" s="7" customFormat="1" ht="24" customHeight="1" x14ac:dyDescent="0.35">
      <c r="A119" s="199"/>
      <c r="B119" s="500" t="s">
        <v>40</v>
      </c>
      <c r="C119" s="501"/>
      <c r="D119" s="501"/>
      <c r="E119" s="502"/>
      <c r="F119" s="51"/>
      <c r="I119" s="48"/>
    </row>
    <row r="120" spans="1:9" s="7" customFormat="1" ht="37.5" customHeight="1" x14ac:dyDescent="0.35">
      <c r="A120" s="199"/>
      <c r="B120" s="506" t="s">
        <v>89</v>
      </c>
      <c r="C120" s="493"/>
      <c r="D120" s="493"/>
      <c r="E120" s="494"/>
      <c r="F120" s="12"/>
      <c r="G120" s="12" t="s">
        <v>1</v>
      </c>
      <c r="H120" s="12"/>
      <c r="I120" s="13"/>
    </row>
    <row r="121" spans="1:9" s="24" customFormat="1" x14ac:dyDescent="0.35">
      <c r="A121" s="203"/>
      <c r="B121" s="18" t="s">
        <v>1</v>
      </c>
      <c r="C121" s="19"/>
      <c r="D121" s="19"/>
      <c r="E121" s="19"/>
      <c r="F121" s="36"/>
      <c r="I121" s="37"/>
    </row>
    <row r="122" spans="1:9" s="7" customFormat="1" ht="16" thickBot="1" x14ac:dyDescent="0.4">
      <c r="A122" s="199"/>
      <c r="B122" s="133" t="s">
        <v>87</v>
      </c>
      <c r="C122" s="131" t="s">
        <v>6</v>
      </c>
      <c r="D122" s="76" t="s">
        <v>18</v>
      </c>
      <c r="E122" s="76" t="s">
        <v>57</v>
      </c>
      <c r="F122" s="76" t="s">
        <v>7</v>
      </c>
      <c r="G122" s="70" t="s">
        <v>2</v>
      </c>
      <c r="H122" s="467"/>
      <c r="I122" s="48" t="s">
        <v>1</v>
      </c>
    </row>
    <row r="123" spans="1:9" s="7" customFormat="1" x14ac:dyDescent="0.35">
      <c r="A123" s="199">
        <v>6310</v>
      </c>
      <c r="B123" s="134" t="s">
        <v>8</v>
      </c>
      <c r="C123" s="46"/>
      <c r="D123" s="46"/>
      <c r="E123" s="78" t="s">
        <v>33</v>
      </c>
      <c r="F123" s="174">
        <v>600</v>
      </c>
      <c r="G123" s="397">
        <f>C123*D123*F123</f>
        <v>0</v>
      </c>
      <c r="H123" s="367"/>
      <c r="I123" s="9" t="s">
        <v>1</v>
      </c>
    </row>
    <row r="124" spans="1:9" s="7" customFormat="1" x14ac:dyDescent="0.35">
      <c r="A124" s="199">
        <v>6710</v>
      </c>
      <c r="B124" s="134" t="s">
        <v>36</v>
      </c>
      <c r="C124" s="46"/>
      <c r="D124" s="46"/>
      <c r="E124" s="46"/>
      <c r="F124" s="174">
        <v>200</v>
      </c>
      <c r="G124" s="398">
        <f>C124*D124*E124*F124</f>
        <v>0</v>
      </c>
      <c r="H124" s="367"/>
      <c r="I124" s="9"/>
    </row>
    <row r="125" spans="1:9" s="7" customFormat="1" x14ac:dyDescent="0.35">
      <c r="A125" s="199">
        <v>6810</v>
      </c>
      <c r="B125" s="134" t="s">
        <v>37</v>
      </c>
      <c r="C125" s="46"/>
      <c r="D125" s="46"/>
      <c r="E125" s="46"/>
      <c r="F125" s="174">
        <v>74</v>
      </c>
      <c r="G125" s="398">
        <f>C125*D125*E125*F125</f>
        <v>0</v>
      </c>
      <c r="H125" s="367"/>
      <c r="I125" s="9"/>
    </row>
    <row r="126" spans="1:9" s="7" customFormat="1" x14ac:dyDescent="0.35">
      <c r="A126" s="199">
        <v>6510</v>
      </c>
      <c r="B126" s="134" t="s">
        <v>38</v>
      </c>
      <c r="C126" s="46"/>
      <c r="D126" s="46"/>
      <c r="E126" s="46"/>
      <c r="F126" s="174">
        <v>75</v>
      </c>
      <c r="G126" s="398">
        <f>C126*D126*E126*F126</f>
        <v>0</v>
      </c>
      <c r="H126" s="367"/>
      <c r="I126" s="9"/>
    </row>
    <row r="127" spans="1:9" s="7" customFormat="1" x14ac:dyDescent="0.35">
      <c r="A127" s="199">
        <v>6410</v>
      </c>
      <c r="B127" s="134" t="s">
        <v>39</v>
      </c>
      <c r="C127" s="46"/>
      <c r="D127" s="46"/>
      <c r="E127" s="46"/>
      <c r="F127" s="174">
        <v>125</v>
      </c>
      <c r="G127" s="398">
        <f>C127*D127*E127*F127</f>
        <v>0</v>
      </c>
      <c r="H127" s="367"/>
      <c r="I127" s="9"/>
    </row>
    <row r="128" spans="1:9" s="7" customFormat="1" ht="16" thickBot="1" x14ac:dyDescent="0.4">
      <c r="A128" s="199">
        <v>6230</v>
      </c>
      <c r="B128" s="134" t="s">
        <v>27</v>
      </c>
      <c r="C128" s="46"/>
      <c r="D128" s="46"/>
      <c r="E128" s="78" t="s">
        <v>33</v>
      </c>
      <c r="F128" s="174">
        <v>500</v>
      </c>
      <c r="G128" s="399">
        <f>C128*D128*F128</f>
        <v>0</v>
      </c>
      <c r="H128" s="367"/>
      <c r="I128" s="9" t="s">
        <v>1</v>
      </c>
    </row>
    <row r="129" spans="1:9" s="7" customFormat="1" ht="16" thickBot="1" x14ac:dyDescent="0.4">
      <c r="A129" s="199">
        <v>4100</v>
      </c>
      <c r="B129" s="80" t="s">
        <v>12</v>
      </c>
      <c r="C129" s="79" t="s">
        <v>1</v>
      </c>
      <c r="D129" s="81"/>
      <c r="E129" s="81"/>
      <c r="F129" s="82"/>
      <c r="G129" s="408">
        <f>SUM(G123:G128)</f>
        <v>0</v>
      </c>
      <c r="H129" s="355"/>
      <c r="I129" s="48"/>
    </row>
    <row r="130" spans="1:9" s="7" customFormat="1" ht="24" customHeight="1" x14ac:dyDescent="0.35">
      <c r="A130" s="199"/>
      <c r="B130" s="500" t="s">
        <v>40</v>
      </c>
      <c r="C130" s="501"/>
      <c r="D130" s="501"/>
      <c r="E130" s="502"/>
      <c r="F130" s="51"/>
      <c r="G130" s="7" t="s">
        <v>1</v>
      </c>
      <c r="I130" s="48"/>
    </row>
    <row r="131" spans="1:9" s="7" customFormat="1" ht="37.5" customHeight="1" x14ac:dyDescent="0.35">
      <c r="A131" s="199"/>
      <c r="B131" s="506" t="s">
        <v>89</v>
      </c>
      <c r="C131" s="493"/>
      <c r="D131" s="493"/>
      <c r="E131" s="494"/>
      <c r="F131" s="12"/>
      <c r="G131" s="12" t="s">
        <v>1</v>
      </c>
      <c r="H131" s="12"/>
      <c r="I131" s="13" t="s">
        <v>1</v>
      </c>
    </row>
    <row r="132" spans="1:9" s="7" customFormat="1" ht="16" thickBot="1" x14ac:dyDescent="0.4">
      <c r="A132" s="199"/>
      <c r="B132" s="133" t="s">
        <v>87</v>
      </c>
      <c r="C132" s="131" t="s">
        <v>6</v>
      </c>
      <c r="D132" s="76" t="s">
        <v>18</v>
      </c>
      <c r="E132" s="76" t="s">
        <v>57</v>
      </c>
      <c r="F132" s="76" t="s">
        <v>7</v>
      </c>
      <c r="G132" s="70" t="s">
        <v>2</v>
      </c>
      <c r="H132" s="467"/>
      <c r="I132" s="48"/>
    </row>
    <row r="133" spans="1:9" s="7" customFormat="1" x14ac:dyDescent="0.35">
      <c r="A133" s="199">
        <v>6310</v>
      </c>
      <c r="B133" s="134" t="s">
        <v>8</v>
      </c>
      <c r="C133" s="46"/>
      <c r="D133" s="46"/>
      <c r="E133" s="78" t="s">
        <v>33</v>
      </c>
      <c r="F133" s="174">
        <v>600</v>
      </c>
      <c r="G133" s="397">
        <f>C133*D133*F133</f>
        <v>0</v>
      </c>
      <c r="H133" s="367"/>
      <c r="I133" s="9" t="s">
        <v>1</v>
      </c>
    </row>
    <row r="134" spans="1:9" s="7" customFormat="1" x14ac:dyDescent="0.35">
      <c r="A134" s="199">
        <v>6710</v>
      </c>
      <c r="B134" s="134" t="s">
        <v>36</v>
      </c>
      <c r="C134" s="46"/>
      <c r="D134" s="46"/>
      <c r="E134" s="46"/>
      <c r="F134" s="174">
        <v>200</v>
      </c>
      <c r="G134" s="398">
        <f>C134*D134*E134*F134</f>
        <v>0</v>
      </c>
      <c r="H134" s="367"/>
      <c r="I134" s="9"/>
    </row>
    <row r="135" spans="1:9" s="7" customFormat="1" x14ac:dyDescent="0.35">
      <c r="A135" s="199">
        <v>6810</v>
      </c>
      <c r="B135" s="134" t="s">
        <v>37</v>
      </c>
      <c r="C135" s="46"/>
      <c r="D135" s="46"/>
      <c r="E135" s="46"/>
      <c r="F135" s="174">
        <v>74</v>
      </c>
      <c r="G135" s="398">
        <f>C135*D135*E135*F135</f>
        <v>0</v>
      </c>
      <c r="H135" s="367"/>
      <c r="I135" s="9"/>
    </row>
    <row r="136" spans="1:9" s="7" customFormat="1" x14ac:dyDescent="0.35">
      <c r="A136" s="199">
        <v>6510</v>
      </c>
      <c r="B136" s="134" t="s">
        <v>38</v>
      </c>
      <c r="C136" s="46"/>
      <c r="D136" s="46"/>
      <c r="E136" s="46"/>
      <c r="F136" s="174">
        <v>75</v>
      </c>
      <c r="G136" s="398">
        <f>C136*D136*E136*F136</f>
        <v>0</v>
      </c>
      <c r="H136" s="367"/>
      <c r="I136" s="9" t="s">
        <v>1</v>
      </c>
    </row>
    <row r="137" spans="1:9" s="7" customFormat="1" x14ac:dyDescent="0.35">
      <c r="A137" s="199">
        <v>6410</v>
      </c>
      <c r="B137" s="134" t="s">
        <v>39</v>
      </c>
      <c r="C137" s="46"/>
      <c r="D137" s="46"/>
      <c r="E137" s="46"/>
      <c r="F137" s="174">
        <v>125</v>
      </c>
      <c r="G137" s="398">
        <f>C137*D137*E137*F137</f>
        <v>0</v>
      </c>
      <c r="H137" s="367"/>
      <c r="I137" s="9"/>
    </row>
    <row r="138" spans="1:9" s="7" customFormat="1" ht="16" thickBot="1" x14ac:dyDescent="0.4">
      <c r="A138" s="199">
        <v>6230</v>
      </c>
      <c r="B138" s="134" t="s">
        <v>27</v>
      </c>
      <c r="C138" s="46"/>
      <c r="D138" s="46"/>
      <c r="E138" s="78" t="s">
        <v>33</v>
      </c>
      <c r="F138" s="174">
        <v>500</v>
      </c>
      <c r="G138" s="399">
        <f>C138*D138*F138</f>
        <v>0</v>
      </c>
      <c r="H138" s="367"/>
      <c r="I138" s="9" t="s">
        <v>1</v>
      </c>
    </row>
    <row r="139" spans="1:9" s="7" customFormat="1" ht="16" thickBot="1" x14ac:dyDescent="0.4">
      <c r="A139" s="199">
        <v>4100</v>
      </c>
      <c r="B139" s="80" t="s">
        <v>12</v>
      </c>
      <c r="C139" s="79" t="s">
        <v>1</v>
      </c>
      <c r="D139" s="81"/>
      <c r="E139" s="81"/>
      <c r="F139" s="82"/>
      <c r="G139" s="408">
        <f>SUM(G133:G138)</f>
        <v>0</v>
      </c>
      <c r="H139" s="355"/>
      <c r="I139" s="48"/>
    </row>
    <row r="140" spans="1:9" s="7" customFormat="1" ht="24" customHeight="1" x14ac:dyDescent="0.35">
      <c r="A140" s="199"/>
      <c r="B140" s="503" t="s">
        <v>40</v>
      </c>
      <c r="C140" s="504"/>
      <c r="D140" s="504"/>
      <c r="E140" s="505"/>
      <c r="F140" s="50"/>
      <c r="I140" s="48" t="s">
        <v>1</v>
      </c>
    </row>
    <row r="141" spans="1:9" s="7" customFormat="1" ht="40" customHeight="1" x14ac:dyDescent="0.35">
      <c r="A141" s="199"/>
      <c r="B141" s="506" t="s">
        <v>89</v>
      </c>
      <c r="C141" s="493"/>
      <c r="D141" s="493"/>
      <c r="E141" s="494"/>
      <c r="F141" s="12"/>
      <c r="G141" s="12" t="s">
        <v>1</v>
      </c>
      <c r="H141" s="12"/>
      <c r="I141" s="13"/>
    </row>
    <row r="142" spans="1:9" s="7" customFormat="1" x14ac:dyDescent="0.35">
      <c r="A142" s="199"/>
      <c r="B142" s="14" t="s">
        <v>1</v>
      </c>
      <c r="C142" s="14"/>
      <c r="D142" s="14"/>
      <c r="E142" s="14"/>
      <c r="F142" s="12"/>
      <c r="G142" s="12"/>
      <c r="H142" s="12"/>
      <c r="I142" s="13"/>
    </row>
    <row r="143" spans="1:9" s="7" customFormat="1" ht="16" thickBot="1" x14ac:dyDescent="0.4">
      <c r="A143" s="199"/>
      <c r="B143" s="133" t="s">
        <v>87</v>
      </c>
      <c r="C143" s="131" t="s">
        <v>6</v>
      </c>
      <c r="D143" s="76" t="s">
        <v>18</v>
      </c>
      <c r="E143" s="76" t="s">
        <v>57</v>
      </c>
      <c r="F143" s="76" t="s">
        <v>7</v>
      </c>
      <c r="G143" s="70" t="s">
        <v>2</v>
      </c>
      <c r="H143" s="467"/>
      <c r="I143" s="48" t="s">
        <v>1</v>
      </c>
    </row>
    <row r="144" spans="1:9" s="7" customFormat="1" x14ac:dyDescent="0.35">
      <c r="A144" s="199">
        <v>6310</v>
      </c>
      <c r="B144" s="134" t="s">
        <v>8</v>
      </c>
      <c r="C144" s="46"/>
      <c r="D144" s="46"/>
      <c r="E144" s="78" t="s">
        <v>33</v>
      </c>
      <c r="F144" s="174">
        <v>600</v>
      </c>
      <c r="G144" s="397">
        <f>C144*D144*F144</f>
        <v>0</v>
      </c>
      <c r="H144" s="367"/>
      <c r="I144" s="9"/>
    </row>
    <row r="145" spans="1:9" s="7" customFormat="1" x14ac:dyDescent="0.35">
      <c r="A145" s="199">
        <v>6710</v>
      </c>
      <c r="B145" s="134" t="s">
        <v>36</v>
      </c>
      <c r="C145" s="46"/>
      <c r="D145" s="46"/>
      <c r="E145" s="46"/>
      <c r="F145" s="174">
        <v>200</v>
      </c>
      <c r="G145" s="398">
        <f>C145*D145*E145*F145</f>
        <v>0</v>
      </c>
      <c r="H145" s="367"/>
      <c r="I145" s="9"/>
    </row>
    <row r="146" spans="1:9" s="7" customFormat="1" x14ac:dyDescent="0.35">
      <c r="A146" s="199">
        <v>6810</v>
      </c>
      <c r="B146" s="134" t="s">
        <v>37</v>
      </c>
      <c r="C146" s="46"/>
      <c r="D146" s="46"/>
      <c r="E146" s="46"/>
      <c r="F146" s="174">
        <v>74</v>
      </c>
      <c r="G146" s="398">
        <f>C146*D146*E146*F146</f>
        <v>0</v>
      </c>
      <c r="H146" s="367"/>
      <c r="I146" s="9"/>
    </row>
    <row r="147" spans="1:9" s="7" customFormat="1" x14ac:dyDescent="0.35">
      <c r="A147" s="199">
        <v>6510</v>
      </c>
      <c r="B147" s="134" t="s">
        <v>38</v>
      </c>
      <c r="C147" s="46"/>
      <c r="D147" s="46"/>
      <c r="E147" s="46"/>
      <c r="F147" s="174">
        <v>75</v>
      </c>
      <c r="G147" s="398">
        <f>C147*D147*E147*F147</f>
        <v>0</v>
      </c>
      <c r="H147" s="367"/>
      <c r="I147" s="9"/>
    </row>
    <row r="148" spans="1:9" s="7" customFormat="1" x14ac:dyDescent="0.35">
      <c r="A148" s="199">
        <v>6410</v>
      </c>
      <c r="B148" s="134" t="s">
        <v>39</v>
      </c>
      <c r="C148" s="46"/>
      <c r="D148" s="46"/>
      <c r="E148" s="46"/>
      <c r="F148" s="174">
        <v>125</v>
      </c>
      <c r="G148" s="398">
        <f>C148*D148*E148*F148</f>
        <v>0</v>
      </c>
      <c r="H148" s="367"/>
      <c r="I148" s="9"/>
    </row>
    <row r="149" spans="1:9" s="7" customFormat="1" ht="16" thickBot="1" x14ac:dyDescent="0.4">
      <c r="A149" s="199">
        <v>6230</v>
      </c>
      <c r="B149" s="134" t="s">
        <v>27</v>
      </c>
      <c r="C149" s="46"/>
      <c r="D149" s="46"/>
      <c r="E149" s="78" t="s">
        <v>33</v>
      </c>
      <c r="F149" s="174">
        <v>500</v>
      </c>
      <c r="G149" s="399">
        <f>C149*D149*F149</f>
        <v>0</v>
      </c>
      <c r="H149" s="367"/>
      <c r="I149" s="9"/>
    </row>
    <row r="150" spans="1:9" s="7" customFormat="1" ht="16" thickBot="1" x14ac:dyDescent="0.4">
      <c r="A150" s="199">
        <v>4100</v>
      </c>
      <c r="B150" s="80" t="s">
        <v>12</v>
      </c>
      <c r="C150" s="79" t="s">
        <v>1</v>
      </c>
      <c r="D150" s="81"/>
      <c r="E150" s="81"/>
      <c r="F150" s="82"/>
      <c r="G150" s="408">
        <f>SUM(G144:G149)</f>
        <v>0</v>
      </c>
      <c r="H150" s="355"/>
      <c r="I150" s="48"/>
    </row>
    <row r="151" spans="1:9" s="7" customFormat="1" ht="24" customHeight="1" x14ac:dyDescent="0.35">
      <c r="A151" s="199"/>
      <c r="B151" s="500" t="s">
        <v>40</v>
      </c>
      <c r="C151" s="501"/>
      <c r="D151" s="501"/>
      <c r="E151" s="502"/>
      <c r="F151" s="51"/>
      <c r="I151" s="48"/>
    </row>
    <row r="152" spans="1:9" s="7" customFormat="1" ht="37.5" customHeight="1" x14ac:dyDescent="0.35">
      <c r="A152" s="199"/>
      <c r="B152" s="506" t="s">
        <v>89</v>
      </c>
      <c r="C152" s="493"/>
      <c r="D152" s="493"/>
      <c r="E152" s="494"/>
      <c r="F152" s="12"/>
      <c r="G152" s="12" t="s">
        <v>1</v>
      </c>
      <c r="H152" s="12"/>
      <c r="I152" s="13"/>
    </row>
    <row r="153" spans="1:9" s="7" customFormat="1" x14ac:dyDescent="0.35">
      <c r="A153" s="199"/>
      <c r="B153" s="15"/>
      <c r="C153" s="104"/>
      <c r="D153" s="104"/>
      <c r="E153" s="15"/>
      <c r="F153" s="12"/>
      <c r="G153" s="12"/>
      <c r="H153" s="12"/>
      <c r="I153" s="13"/>
    </row>
    <row r="154" spans="1:9" s="7" customFormat="1" ht="16" thickBot="1" x14ac:dyDescent="0.4">
      <c r="A154" s="199"/>
      <c r="B154" s="133" t="s">
        <v>87</v>
      </c>
      <c r="C154" s="131" t="s">
        <v>6</v>
      </c>
      <c r="D154" s="76" t="s">
        <v>18</v>
      </c>
      <c r="E154" s="76" t="s">
        <v>57</v>
      </c>
      <c r="F154" s="76" t="s">
        <v>7</v>
      </c>
      <c r="G154" s="70" t="s">
        <v>2</v>
      </c>
      <c r="H154" s="467"/>
      <c r="I154" s="48" t="s">
        <v>1</v>
      </c>
    </row>
    <row r="155" spans="1:9" s="7" customFormat="1" x14ac:dyDescent="0.35">
      <c r="A155" s="199">
        <v>6310</v>
      </c>
      <c r="B155" s="134" t="s">
        <v>8</v>
      </c>
      <c r="C155" s="46"/>
      <c r="D155" s="46"/>
      <c r="E155" s="78" t="s">
        <v>33</v>
      </c>
      <c r="F155" s="174">
        <v>600</v>
      </c>
      <c r="G155" s="397">
        <f>C155*D155*F155</f>
        <v>0</v>
      </c>
      <c r="H155" s="367"/>
      <c r="I155" s="9"/>
    </row>
    <row r="156" spans="1:9" s="7" customFormat="1" x14ac:dyDescent="0.35">
      <c r="A156" s="199">
        <v>6710</v>
      </c>
      <c r="B156" s="134" t="s">
        <v>36</v>
      </c>
      <c r="C156" s="46"/>
      <c r="D156" s="46"/>
      <c r="E156" s="46"/>
      <c r="F156" s="174">
        <v>200</v>
      </c>
      <c r="G156" s="398">
        <f>C156*D156*E156*F156</f>
        <v>0</v>
      </c>
      <c r="H156" s="367"/>
      <c r="I156" s="9"/>
    </row>
    <row r="157" spans="1:9" s="7" customFormat="1" x14ac:dyDescent="0.35">
      <c r="A157" s="199">
        <v>6810</v>
      </c>
      <c r="B157" s="134" t="s">
        <v>37</v>
      </c>
      <c r="C157" s="46"/>
      <c r="D157" s="46"/>
      <c r="E157" s="46"/>
      <c r="F157" s="174">
        <v>74</v>
      </c>
      <c r="G157" s="398">
        <f>C157*D157*E157*F157</f>
        <v>0</v>
      </c>
      <c r="H157" s="367"/>
      <c r="I157" s="9"/>
    </row>
    <row r="158" spans="1:9" s="7" customFormat="1" x14ac:dyDescent="0.35">
      <c r="A158" s="199">
        <v>6510</v>
      </c>
      <c r="B158" s="134" t="s">
        <v>38</v>
      </c>
      <c r="C158" s="46"/>
      <c r="D158" s="46"/>
      <c r="E158" s="46"/>
      <c r="F158" s="174">
        <v>75</v>
      </c>
      <c r="G158" s="398">
        <f>C158*D158*E158*F158</f>
        <v>0</v>
      </c>
      <c r="H158" s="367"/>
      <c r="I158" s="9"/>
    </row>
    <row r="159" spans="1:9" s="7" customFormat="1" x14ac:dyDescent="0.35">
      <c r="A159" s="199">
        <v>6410</v>
      </c>
      <c r="B159" s="134" t="s">
        <v>39</v>
      </c>
      <c r="C159" s="46"/>
      <c r="D159" s="46"/>
      <c r="E159" s="46"/>
      <c r="F159" s="174">
        <v>125</v>
      </c>
      <c r="G159" s="398">
        <f>C159*D159*E159*F159</f>
        <v>0</v>
      </c>
      <c r="H159" s="367"/>
      <c r="I159" s="9"/>
    </row>
    <row r="160" spans="1:9" s="7" customFormat="1" ht="16" thickBot="1" x14ac:dyDescent="0.4">
      <c r="A160" s="199">
        <v>6230</v>
      </c>
      <c r="B160" s="134" t="s">
        <v>27</v>
      </c>
      <c r="C160" s="46"/>
      <c r="D160" s="46"/>
      <c r="E160" s="78" t="s">
        <v>33</v>
      </c>
      <c r="F160" s="174">
        <v>500</v>
      </c>
      <c r="G160" s="399">
        <f>C160*D160*F160</f>
        <v>0</v>
      </c>
      <c r="H160" s="367"/>
      <c r="I160" s="9"/>
    </row>
    <row r="161" spans="1:9" s="7" customFormat="1" ht="16" thickBot="1" x14ac:dyDescent="0.4">
      <c r="A161" s="199">
        <v>4100</v>
      </c>
      <c r="B161" s="80" t="s">
        <v>12</v>
      </c>
      <c r="C161" s="79" t="s">
        <v>1</v>
      </c>
      <c r="D161" s="81"/>
      <c r="E161" s="81"/>
      <c r="F161" s="82"/>
      <c r="G161" s="408">
        <f>SUM(G155:G160)</f>
        <v>0</v>
      </c>
      <c r="H161" s="355"/>
      <c r="I161" s="48"/>
    </row>
    <row r="162" spans="1:9" s="7" customFormat="1" ht="24" customHeight="1" x14ac:dyDescent="0.35">
      <c r="A162" s="199"/>
      <c r="B162" s="500" t="s">
        <v>40</v>
      </c>
      <c r="C162" s="501"/>
      <c r="D162" s="501"/>
      <c r="E162" s="502"/>
      <c r="F162" s="51"/>
      <c r="I162" s="48"/>
    </row>
    <row r="163" spans="1:9" s="7" customFormat="1" ht="37.5" customHeight="1" x14ac:dyDescent="0.35">
      <c r="A163" s="199"/>
      <c r="B163" s="506" t="s">
        <v>89</v>
      </c>
      <c r="C163" s="493"/>
      <c r="D163" s="493"/>
      <c r="E163" s="494"/>
      <c r="F163" s="12"/>
      <c r="G163" s="12" t="s">
        <v>1</v>
      </c>
      <c r="H163" s="12"/>
      <c r="I163" s="13"/>
    </row>
    <row r="164" spans="1:9" s="7" customFormat="1" x14ac:dyDescent="0.35">
      <c r="A164" s="199"/>
      <c r="B164" s="15"/>
      <c r="C164" s="15"/>
      <c r="D164" s="15"/>
      <c r="E164" s="15"/>
      <c r="F164" s="12"/>
      <c r="G164" s="12"/>
      <c r="H164" s="12"/>
      <c r="I164" s="13"/>
    </row>
    <row r="165" spans="1:9" s="7" customFormat="1" ht="16" thickBot="1" x14ac:dyDescent="0.4">
      <c r="A165" s="199"/>
      <c r="B165" s="133" t="s">
        <v>87</v>
      </c>
      <c r="C165" s="131" t="s">
        <v>6</v>
      </c>
      <c r="D165" s="76" t="s">
        <v>18</v>
      </c>
      <c r="E165" s="76" t="s">
        <v>57</v>
      </c>
      <c r="F165" s="76" t="s">
        <v>7</v>
      </c>
      <c r="G165" s="70" t="s">
        <v>2</v>
      </c>
      <c r="H165" s="467"/>
      <c r="I165" s="48" t="s">
        <v>1</v>
      </c>
    </row>
    <row r="166" spans="1:9" s="7" customFormat="1" x14ac:dyDescent="0.35">
      <c r="A166" s="199">
        <v>6310</v>
      </c>
      <c r="B166" s="134" t="s">
        <v>8</v>
      </c>
      <c r="C166" s="46"/>
      <c r="D166" s="46"/>
      <c r="E166" s="78" t="s">
        <v>33</v>
      </c>
      <c r="F166" s="174">
        <v>600</v>
      </c>
      <c r="G166" s="397">
        <f>C166*D166*F166</f>
        <v>0</v>
      </c>
      <c r="H166" s="367"/>
      <c r="I166" s="9" t="s">
        <v>1</v>
      </c>
    </row>
    <row r="167" spans="1:9" s="7" customFormat="1" x14ac:dyDescent="0.35">
      <c r="A167" s="199">
        <v>6710</v>
      </c>
      <c r="B167" s="134" t="s">
        <v>36</v>
      </c>
      <c r="C167" s="46"/>
      <c r="D167" s="46"/>
      <c r="E167" s="46"/>
      <c r="F167" s="174">
        <v>200</v>
      </c>
      <c r="G167" s="398">
        <f>C167*D167*E167*F167</f>
        <v>0</v>
      </c>
      <c r="H167" s="367"/>
      <c r="I167" s="9"/>
    </row>
    <row r="168" spans="1:9" s="7" customFormat="1" x14ac:dyDescent="0.35">
      <c r="A168" s="199">
        <v>6810</v>
      </c>
      <c r="B168" s="134" t="s">
        <v>37</v>
      </c>
      <c r="C168" s="46"/>
      <c r="D168" s="46"/>
      <c r="E168" s="46"/>
      <c r="F168" s="174">
        <v>74</v>
      </c>
      <c r="G168" s="398">
        <f>C168*D168*E168*F168</f>
        <v>0</v>
      </c>
      <c r="H168" s="367"/>
      <c r="I168" s="9"/>
    </row>
    <row r="169" spans="1:9" s="7" customFormat="1" x14ac:dyDescent="0.35">
      <c r="A169" s="199">
        <v>6510</v>
      </c>
      <c r="B169" s="134" t="s">
        <v>38</v>
      </c>
      <c r="C169" s="46"/>
      <c r="D169" s="46"/>
      <c r="E169" s="46"/>
      <c r="F169" s="174">
        <v>75</v>
      </c>
      <c r="G169" s="398">
        <f>C169*D169*E169*F169</f>
        <v>0</v>
      </c>
      <c r="H169" s="367"/>
      <c r="I169" s="9"/>
    </row>
    <row r="170" spans="1:9" s="7" customFormat="1" x14ac:dyDescent="0.35">
      <c r="A170" s="199">
        <v>6410</v>
      </c>
      <c r="B170" s="134" t="s">
        <v>39</v>
      </c>
      <c r="C170" s="46"/>
      <c r="D170" s="46"/>
      <c r="E170" s="46"/>
      <c r="F170" s="174">
        <v>125</v>
      </c>
      <c r="G170" s="398">
        <f>C170*D170*E170*F170</f>
        <v>0</v>
      </c>
      <c r="H170" s="367"/>
      <c r="I170" s="9"/>
    </row>
    <row r="171" spans="1:9" s="7" customFormat="1" ht="16" thickBot="1" x14ac:dyDescent="0.4">
      <c r="A171" s="199">
        <v>6230</v>
      </c>
      <c r="B171" s="134" t="s">
        <v>27</v>
      </c>
      <c r="C171" s="46"/>
      <c r="D171" s="46"/>
      <c r="E171" s="78" t="s">
        <v>33</v>
      </c>
      <c r="F171" s="174">
        <v>500</v>
      </c>
      <c r="G171" s="399">
        <f>C171*D171*F171</f>
        <v>0</v>
      </c>
      <c r="H171" s="367"/>
      <c r="I171" s="9"/>
    </row>
    <row r="172" spans="1:9" s="7" customFormat="1" ht="16" thickBot="1" x14ac:dyDescent="0.4">
      <c r="A172" s="199">
        <v>4100</v>
      </c>
      <c r="B172" s="80" t="s">
        <v>12</v>
      </c>
      <c r="C172" s="79" t="s">
        <v>1</v>
      </c>
      <c r="D172" s="81"/>
      <c r="E172" s="81"/>
      <c r="F172" s="82"/>
      <c r="G172" s="408">
        <f>SUM(G166:G171)</f>
        <v>0</v>
      </c>
      <c r="H172" s="355"/>
      <c r="I172" s="48"/>
    </row>
    <row r="173" spans="1:9" s="7" customFormat="1" ht="24" customHeight="1" x14ac:dyDescent="0.35">
      <c r="A173" s="199"/>
      <c r="B173" s="500" t="s">
        <v>40</v>
      </c>
      <c r="C173" s="501"/>
      <c r="D173" s="501"/>
      <c r="E173" s="502"/>
      <c r="F173" s="51"/>
      <c r="I173" s="48"/>
    </row>
    <row r="174" spans="1:9" s="7" customFormat="1" ht="37.5" customHeight="1" x14ac:dyDescent="0.35">
      <c r="A174" s="199"/>
      <c r="B174" s="506" t="s">
        <v>89</v>
      </c>
      <c r="C174" s="493"/>
      <c r="D174" s="493"/>
      <c r="E174" s="494"/>
      <c r="F174" s="12"/>
      <c r="G174" s="12" t="s">
        <v>1</v>
      </c>
      <c r="H174" s="12"/>
      <c r="I174" s="13"/>
    </row>
    <row r="175" spans="1:9" s="24" customFormat="1" x14ac:dyDescent="0.35">
      <c r="A175" s="203"/>
      <c r="B175" s="18" t="s">
        <v>1</v>
      </c>
      <c r="C175" s="19"/>
      <c r="D175" s="19"/>
      <c r="E175" s="19"/>
      <c r="F175" s="36"/>
      <c r="I175" s="37"/>
    </row>
    <row r="176" spans="1:9" s="7" customFormat="1" ht="16" thickBot="1" x14ac:dyDescent="0.4">
      <c r="A176" s="199"/>
      <c r="B176" s="133" t="s">
        <v>87</v>
      </c>
      <c r="C176" s="131" t="s">
        <v>6</v>
      </c>
      <c r="D176" s="76" t="s">
        <v>18</v>
      </c>
      <c r="E176" s="76" t="s">
        <v>57</v>
      </c>
      <c r="F176" s="76" t="s">
        <v>7</v>
      </c>
      <c r="G176" s="70" t="s">
        <v>2</v>
      </c>
      <c r="H176" s="467"/>
      <c r="I176" s="48" t="s">
        <v>1</v>
      </c>
    </row>
    <row r="177" spans="1:9" s="7" customFormat="1" x14ac:dyDescent="0.35">
      <c r="A177" s="199">
        <v>6310</v>
      </c>
      <c r="B177" s="134" t="s">
        <v>8</v>
      </c>
      <c r="C177" s="46"/>
      <c r="D177" s="46"/>
      <c r="E177" s="78" t="s">
        <v>33</v>
      </c>
      <c r="F177" s="174">
        <v>600</v>
      </c>
      <c r="G177" s="397">
        <f>C177*D177*F177</f>
        <v>0</v>
      </c>
      <c r="H177" s="367"/>
      <c r="I177" s="9" t="s">
        <v>1</v>
      </c>
    </row>
    <row r="178" spans="1:9" s="7" customFormat="1" x14ac:dyDescent="0.35">
      <c r="A178" s="199">
        <v>6710</v>
      </c>
      <c r="B178" s="134" t="s">
        <v>36</v>
      </c>
      <c r="C178" s="46"/>
      <c r="D178" s="46"/>
      <c r="E178" s="46"/>
      <c r="F178" s="174">
        <v>200</v>
      </c>
      <c r="G178" s="398">
        <f>C178*D178*E178*F178</f>
        <v>0</v>
      </c>
      <c r="H178" s="367"/>
      <c r="I178" s="9"/>
    </row>
    <row r="179" spans="1:9" s="7" customFormat="1" x14ac:dyDescent="0.35">
      <c r="A179" s="199">
        <v>6810</v>
      </c>
      <c r="B179" s="134" t="s">
        <v>37</v>
      </c>
      <c r="C179" s="46"/>
      <c r="D179" s="46"/>
      <c r="E179" s="46"/>
      <c r="F179" s="174">
        <v>74</v>
      </c>
      <c r="G179" s="398">
        <f>C179*D179*E179*F179</f>
        <v>0</v>
      </c>
      <c r="H179" s="367"/>
      <c r="I179" s="9"/>
    </row>
    <row r="180" spans="1:9" s="7" customFormat="1" x14ac:dyDescent="0.35">
      <c r="A180" s="199">
        <v>6510</v>
      </c>
      <c r="B180" s="134" t="s">
        <v>38</v>
      </c>
      <c r="C180" s="46"/>
      <c r="D180" s="46"/>
      <c r="E180" s="46"/>
      <c r="F180" s="174">
        <v>75</v>
      </c>
      <c r="G180" s="398">
        <f>C180*D180*E180*F180</f>
        <v>0</v>
      </c>
      <c r="H180" s="367"/>
      <c r="I180" s="9"/>
    </row>
    <row r="181" spans="1:9" s="7" customFormat="1" x14ac:dyDescent="0.35">
      <c r="A181" s="199">
        <v>6410</v>
      </c>
      <c r="B181" s="134" t="s">
        <v>39</v>
      </c>
      <c r="C181" s="46"/>
      <c r="D181" s="46"/>
      <c r="E181" s="46"/>
      <c r="F181" s="174">
        <v>125</v>
      </c>
      <c r="G181" s="398">
        <f>C181*D181*E181*F181</f>
        <v>0</v>
      </c>
      <c r="H181" s="367"/>
      <c r="I181" s="9"/>
    </row>
    <row r="182" spans="1:9" s="7" customFormat="1" ht="16" thickBot="1" x14ac:dyDescent="0.4">
      <c r="A182" s="199">
        <v>6230</v>
      </c>
      <c r="B182" s="134" t="s">
        <v>27</v>
      </c>
      <c r="C182" s="46"/>
      <c r="D182" s="46"/>
      <c r="E182" s="78" t="s">
        <v>33</v>
      </c>
      <c r="F182" s="174">
        <v>500</v>
      </c>
      <c r="G182" s="399">
        <f>C182*D182*F182</f>
        <v>0</v>
      </c>
      <c r="H182" s="367"/>
      <c r="I182" s="9" t="s">
        <v>1</v>
      </c>
    </row>
    <row r="183" spans="1:9" s="7" customFormat="1" ht="16" thickBot="1" x14ac:dyDescent="0.4">
      <c r="A183" s="199">
        <v>4100</v>
      </c>
      <c r="B183" s="80" t="s">
        <v>12</v>
      </c>
      <c r="C183" s="79" t="s">
        <v>1</v>
      </c>
      <c r="D183" s="81"/>
      <c r="E183" s="81"/>
      <c r="F183" s="82"/>
      <c r="G183" s="408">
        <f>SUM(G177:G182)</f>
        <v>0</v>
      </c>
      <c r="H183" s="355"/>
      <c r="I183" s="48"/>
    </row>
    <row r="184" spans="1:9" s="7" customFormat="1" ht="24" customHeight="1" x14ac:dyDescent="0.35">
      <c r="A184" s="199"/>
      <c r="B184" s="500" t="s">
        <v>40</v>
      </c>
      <c r="C184" s="501"/>
      <c r="D184" s="501"/>
      <c r="E184" s="502"/>
      <c r="F184" s="51"/>
      <c r="G184" s="7" t="s">
        <v>1</v>
      </c>
      <c r="I184" s="48"/>
    </row>
    <row r="185" spans="1:9" s="7" customFormat="1" ht="37.5" customHeight="1" x14ac:dyDescent="0.35">
      <c r="A185" s="199"/>
      <c r="B185" s="506" t="s">
        <v>89</v>
      </c>
      <c r="C185" s="493"/>
      <c r="D185" s="493"/>
      <c r="E185" s="494"/>
      <c r="F185" s="12"/>
      <c r="G185" s="12" t="s">
        <v>1</v>
      </c>
      <c r="H185" s="12"/>
      <c r="I185" s="13" t="s">
        <v>1</v>
      </c>
    </row>
    <row r="186" spans="1:9" s="7" customFormat="1" ht="16" thickBot="1" x14ac:dyDescent="0.4">
      <c r="A186" s="199"/>
      <c r="B186" s="31"/>
      <c r="C186" s="31"/>
      <c r="D186" s="31"/>
      <c r="E186" s="31"/>
      <c r="F186" s="12"/>
      <c r="G186" s="12"/>
      <c r="H186" s="12"/>
      <c r="I186" s="13"/>
    </row>
    <row r="187" spans="1:9" s="6" customFormat="1" thickBot="1" x14ac:dyDescent="0.35">
      <c r="A187" s="198"/>
      <c r="B187" s="61" t="s">
        <v>16</v>
      </c>
      <c r="C187" s="83"/>
      <c r="D187" s="83"/>
      <c r="E187" s="62"/>
      <c r="F187" s="63"/>
      <c r="G187" s="63" t="s">
        <v>1</v>
      </c>
      <c r="I187" s="419">
        <f>G238+G249+G260+G271+G195+G206+G217+G228+G282+G293</f>
        <v>0</v>
      </c>
    </row>
    <row r="188" spans="1:9" s="7" customFormat="1" ht="33.75" customHeight="1" thickBot="1" x14ac:dyDescent="0.4">
      <c r="A188" s="199"/>
      <c r="B188" s="105" t="s">
        <v>88</v>
      </c>
      <c r="C188" s="77" t="s">
        <v>6</v>
      </c>
      <c r="D188" s="78" t="s">
        <v>18</v>
      </c>
      <c r="E188" s="78" t="s">
        <v>57</v>
      </c>
      <c r="F188" s="78" t="s">
        <v>7</v>
      </c>
      <c r="G188" s="70" t="s">
        <v>2</v>
      </c>
      <c r="H188" s="467"/>
      <c r="I188" s="49" t="s">
        <v>1</v>
      </c>
    </row>
    <row r="189" spans="1:9" s="7" customFormat="1" x14ac:dyDescent="0.35">
      <c r="A189" s="199">
        <v>6300</v>
      </c>
      <c r="B189" s="134" t="s">
        <v>8</v>
      </c>
      <c r="C189" s="46"/>
      <c r="D189" s="46"/>
      <c r="E189" s="78" t="s">
        <v>33</v>
      </c>
      <c r="F189" s="174">
        <v>600</v>
      </c>
      <c r="G189" s="397">
        <f>C189*D189*F189</f>
        <v>0</v>
      </c>
      <c r="H189" s="367"/>
      <c r="I189" s="9"/>
    </row>
    <row r="190" spans="1:9" s="7" customFormat="1" x14ac:dyDescent="0.35">
      <c r="A190" s="199">
        <v>6700</v>
      </c>
      <c r="B190" s="134" t="s">
        <v>36</v>
      </c>
      <c r="C190" s="46"/>
      <c r="D190" s="46"/>
      <c r="E190" s="46"/>
      <c r="F190" s="174">
        <v>200</v>
      </c>
      <c r="G190" s="398">
        <f>C190*D190*E190*F190</f>
        <v>0</v>
      </c>
      <c r="H190" s="367"/>
      <c r="I190" s="9"/>
    </row>
    <row r="191" spans="1:9" s="7" customFormat="1" x14ac:dyDescent="0.35">
      <c r="A191" s="199">
        <v>6800</v>
      </c>
      <c r="B191" s="134" t="s">
        <v>37</v>
      </c>
      <c r="C191" s="46"/>
      <c r="D191" s="46"/>
      <c r="E191" s="46"/>
      <c r="F191" s="174">
        <v>74</v>
      </c>
      <c r="G191" s="398">
        <f>C191*D191*E191*F191</f>
        <v>0</v>
      </c>
      <c r="H191" s="367"/>
      <c r="I191" s="9" t="s">
        <v>1</v>
      </c>
    </row>
    <row r="192" spans="1:9" s="7" customFormat="1" x14ac:dyDescent="0.35">
      <c r="A192" s="199">
        <v>6500</v>
      </c>
      <c r="B192" s="134" t="s">
        <v>38</v>
      </c>
      <c r="C192" s="46"/>
      <c r="D192" s="46"/>
      <c r="E192" s="46"/>
      <c r="F192" s="174">
        <v>75</v>
      </c>
      <c r="G192" s="398">
        <f>C192*D192*E192*F192</f>
        <v>0</v>
      </c>
      <c r="H192" s="367"/>
      <c r="I192" s="9"/>
    </row>
    <row r="193" spans="1:9" s="7" customFormat="1" x14ac:dyDescent="0.35">
      <c r="A193" s="199">
        <v>6400</v>
      </c>
      <c r="B193" s="134" t="s">
        <v>39</v>
      </c>
      <c r="C193" s="46"/>
      <c r="D193" s="46"/>
      <c r="E193" s="46"/>
      <c r="F193" s="174">
        <v>125</v>
      </c>
      <c r="G193" s="398">
        <f>C193*D193*E193*F193</f>
        <v>0</v>
      </c>
      <c r="H193" s="367"/>
      <c r="I193" s="9"/>
    </row>
    <row r="194" spans="1:9" s="7" customFormat="1" ht="16" thickBot="1" x14ac:dyDescent="0.4">
      <c r="A194" s="199">
        <v>6230</v>
      </c>
      <c r="B194" s="134" t="s">
        <v>27</v>
      </c>
      <c r="C194" s="46"/>
      <c r="D194" s="46"/>
      <c r="E194" s="78" t="s">
        <v>33</v>
      </c>
      <c r="F194" s="174">
        <v>500</v>
      </c>
      <c r="G194" s="399">
        <f>C194*D194*F194</f>
        <v>0</v>
      </c>
      <c r="H194" s="367"/>
      <c r="I194" s="9"/>
    </row>
    <row r="195" spans="1:9" s="7" customFormat="1" ht="16" thickBot="1" x14ac:dyDescent="0.4">
      <c r="A195" s="199">
        <v>4100</v>
      </c>
      <c r="B195" s="80" t="s">
        <v>9</v>
      </c>
      <c r="C195" s="79" t="s">
        <v>1</v>
      </c>
      <c r="D195" s="81"/>
      <c r="E195" s="81"/>
      <c r="F195" s="82"/>
      <c r="G195" s="408">
        <f>SUM(G189:G194)</f>
        <v>0</v>
      </c>
      <c r="H195" s="355"/>
      <c r="I195" s="48"/>
    </row>
    <row r="196" spans="1:9" s="7" customFormat="1" ht="24" customHeight="1" x14ac:dyDescent="0.35">
      <c r="A196" s="199"/>
      <c r="B196" s="503" t="s">
        <v>90</v>
      </c>
      <c r="C196" s="504"/>
      <c r="D196" s="504"/>
      <c r="E196" s="505"/>
      <c r="F196" s="50"/>
      <c r="I196" s="48"/>
    </row>
    <row r="197" spans="1:9" s="7" customFormat="1" ht="47.25" customHeight="1" x14ac:dyDescent="0.35">
      <c r="A197" s="199"/>
      <c r="B197" s="506" t="s">
        <v>89</v>
      </c>
      <c r="C197" s="493"/>
      <c r="D197" s="493"/>
      <c r="E197" s="494"/>
      <c r="F197" s="12"/>
      <c r="G197" s="12" t="s">
        <v>1</v>
      </c>
      <c r="H197" s="12"/>
      <c r="I197" s="13"/>
    </row>
    <row r="198" spans="1:9" s="7" customFormat="1" x14ac:dyDescent="0.35">
      <c r="A198" s="199"/>
      <c r="B198" s="14"/>
      <c r="C198" s="14"/>
      <c r="D198" s="14"/>
      <c r="E198" s="14"/>
      <c r="F198" s="12"/>
      <c r="G198" s="12"/>
      <c r="H198" s="12"/>
      <c r="I198" s="13"/>
    </row>
    <row r="199" spans="1:9" s="7" customFormat="1" ht="41.25" customHeight="1" thickBot="1" x14ac:dyDescent="0.4">
      <c r="A199" s="199"/>
      <c r="B199" s="105" t="s">
        <v>88</v>
      </c>
      <c r="C199" s="77" t="s">
        <v>6</v>
      </c>
      <c r="D199" s="78" t="s">
        <v>18</v>
      </c>
      <c r="E199" s="78" t="s">
        <v>57</v>
      </c>
      <c r="F199" s="78" t="s">
        <v>7</v>
      </c>
      <c r="G199" s="70" t="s">
        <v>2</v>
      </c>
      <c r="H199" s="467"/>
      <c r="I199" s="48" t="s">
        <v>1</v>
      </c>
    </row>
    <row r="200" spans="1:9" s="7" customFormat="1" x14ac:dyDescent="0.35">
      <c r="A200" s="199">
        <v>6300</v>
      </c>
      <c r="B200" s="134" t="s">
        <v>8</v>
      </c>
      <c r="C200" s="46"/>
      <c r="D200" s="46"/>
      <c r="E200" s="78" t="s">
        <v>33</v>
      </c>
      <c r="F200" s="174">
        <v>600</v>
      </c>
      <c r="G200" s="397">
        <f>C200*D200*F200</f>
        <v>0</v>
      </c>
      <c r="H200" s="367"/>
      <c r="I200" s="9"/>
    </row>
    <row r="201" spans="1:9" s="7" customFormat="1" x14ac:dyDescent="0.35">
      <c r="A201" s="199">
        <v>6700</v>
      </c>
      <c r="B201" s="134" t="s">
        <v>36</v>
      </c>
      <c r="C201" s="46"/>
      <c r="D201" s="46"/>
      <c r="E201" s="46"/>
      <c r="F201" s="174">
        <v>200</v>
      </c>
      <c r="G201" s="398">
        <f>C201*D201*E201*F201</f>
        <v>0</v>
      </c>
      <c r="H201" s="367"/>
      <c r="I201" s="9"/>
    </row>
    <row r="202" spans="1:9" s="7" customFormat="1" x14ac:dyDescent="0.35">
      <c r="A202" s="199">
        <v>6800</v>
      </c>
      <c r="B202" s="134" t="s">
        <v>37</v>
      </c>
      <c r="C202" s="46"/>
      <c r="D202" s="46"/>
      <c r="E202" s="46"/>
      <c r="F202" s="174">
        <v>74</v>
      </c>
      <c r="G202" s="398">
        <f>C202*D202*E202*F202</f>
        <v>0</v>
      </c>
      <c r="H202" s="367"/>
      <c r="I202" s="9"/>
    </row>
    <row r="203" spans="1:9" s="7" customFormat="1" x14ac:dyDescent="0.35">
      <c r="A203" s="199">
        <v>6500</v>
      </c>
      <c r="B203" s="134" t="s">
        <v>38</v>
      </c>
      <c r="C203" s="46"/>
      <c r="D203" s="46"/>
      <c r="E203" s="46"/>
      <c r="F203" s="174">
        <v>75</v>
      </c>
      <c r="G203" s="398">
        <f>C203*D203*E203*F203</f>
        <v>0</v>
      </c>
      <c r="H203" s="367"/>
      <c r="I203" s="9"/>
    </row>
    <row r="204" spans="1:9" s="7" customFormat="1" x14ac:dyDescent="0.35">
      <c r="A204" s="199">
        <v>6400</v>
      </c>
      <c r="B204" s="134" t="s">
        <v>39</v>
      </c>
      <c r="C204" s="46"/>
      <c r="D204" s="46"/>
      <c r="E204" s="46"/>
      <c r="F204" s="174">
        <v>125</v>
      </c>
      <c r="G204" s="398">
        <f>C204*D204*E204*F204</f>
        <v>0</v>
      </c>
      <c r="H204" s="367"/>
      <c r="I204" s="9"/>
    </row>
    <row r="205" spans="1:9" s="7" customFormat="1" ht="16" thickBot="1" x14ac:dyDescent="0.4">
      <c r="A205" s="199">
        <v>6230</v>
      </c>
      <c r="B205" s="134" t="s">
        <v>27</v>
      </c>
      <c r="C205" s="46"/>
      <c r="D205" s="46"/>
      <c r="E205" s="78" t="s">
        <v>33</v>
      </c>
      <c r="F205" s="174">
        <v>500</v>
      </c>
      <c r="G205" s="399">
        <f>C205*D205*F205</f>
        <v>0</v>
      </c>
      <c r="H205" s="367"/>
      <c r="I205" s="9"/>
    </row>
    <row r="206" spans="1:9" s="7" customFormat="1" ht="16" thickBot="1" x14ac:dyDescent="0.4">
      <c r="A206" s="199">
        <v>4100</v>
      </c>
      <c r="B206" s="80" t="s">
        <v>9</v>
      </c>
      <c r="C206" s="79" t="s">
        <v>1</v>
      </c>
      <c r="D206" s="81"/>
      <c r="E206" s="81"/>
      <c r="F206" s="82"/>
      <c r="G206" s="408">
        <f>SUM(G200:G205)</f>
        <v>0</v>
      </c>
      <c r="H206" s="355"/>
      <c r="I206" s="48"/>
    </row>
    <row r="207" spans="1:9" s="7" customFormat="1" ht="24" customHeight="1" x14ac:dyDescent="0.35">
      <c r="A207" s="199"/>
      <c r="B207" s="500" t="s">
        <v>41</v>
      </c>
      <c r="C207" s="501"/>
      <c r="D207" s="501"/>
      <c r="E207" s="502"/>
      <c r="F207" s="51"/>
      <c r="I207" s="48"/>
    </row>
    <row r="208" spans="1:9" s="7" customFormat="1" ht="44.25" customHeight="1" x14ac:dyDescent="0.35">
      <c r="A208" s="199"/>
      <c r="B208" s="506" t="s">
        <v>89</v>
      </c>
      <c r="C208" s="493"/>
      <c r="D208" s="493"/>
      <c r="E208" s="494"/>
      <c r="F208" s="12"/>
      <c r="G208" s="12" t="s">
        <v>1</v>
      </c>
      <c r="H208" s="12"/>
      <c r="I208" s="13"/>
    </row>
    <row r="209" spans="1:9" s="6" customFormat="1" ht="15" x14ac:dyDescent="0.3">
      <c r="A209" s="198"/>
      <c r="B209" s="53" t="s">
        <v>1</v>
      </c>
      <c r="C209" s="26"/>
      <c r="D209" s="26"/>
      <c r="E209" s="26"/>
      <c r="F209" s="26" t="s">
        <v>1</v>
      </c>
      <c r="I209" s="8"/>
    </row>
    <row r="210" spans="1:9" s="7" customFormat="1" ht="37.5" customHeight="1" thickBot="1" x14ac:dyDescent="0.4">
      <c r="A210" s="199"/>
      <c r="B210" s="105" t="s">
        <v>88</v>
      </c>
      <c r="C210" s="77" t="s">
        <v>6</v>
      </c>
      <c r="D210" s="78" t="s">
        <v>18</v>
      </c>
      <c r="E210" s="78" t="s">
        <v>57</v>
      </c>
      <c r="F210" s="78" t="s">
        <v>7</v>
      </c>
      <c r="G210" s="70" t="s">
        <v>2</v>
      </c>
      <c r="H210" s="467"/>
      <c r="I210" s="48" t="s">
        <v>1</v>
      </c>
    </row>
    <row r="211" spans="1:9" s="7" customFormat="1" x14ac:dyDescent="0.35">
      <c r="A211" s="199">
        <v>6300</v>
      </c>
      <c r="B211" s="134" t="s">
        <v>8</v>
      </c>
      <c r="C211" s="46"/>
      <c r="D211" s="46"/>
      <c r="E211" s="78" t="s">
        <v>33</v>
      </c>
      <c r="F211" s="174">
        <v>600</v>
      </c>
      <c r="G211" s="397">
        <f>C211*D211*F211</f>
        <v>0</v>
      </c>
      <c r="H211" s="367"/>
      <c r="I211" s="9"/>
    </row>
    <row r="212" spans="1:9" s="7" customFormat="1" x14ac:dyDescent="0.35">
      <c r="A212" s="199">
        <v>6700</v>
      </c>
      <c r="B212" s="134" t="s">
        <v>36</v>
      </c>
      <c r="C212" s="46"/>
      <c r="D212" s="46"/>
      <c r="E212" s="46"/>
      <c r="F212" s="174">
        <v>200</v>
      </c>
      <c r="G212" s="398">
        <f>C212*D212*E212*F212</f>
        <v>0</v>
      </c>
      <c r="H212" s="367"/>
      <c r="I212" s="9"/>
    </row>
    <row r="213" spans="1:9" s="7" customFormat="1" x14ac:dyDescent="0.35">
      <c r="A213" s="199">
        <v>6800</v>
      </c>
      <c r="B213" s="134" t="s">
        <v>37</v>
      </c>
      <c r="C213" s="46"/>
      <c r="D213" s="46"/>
      <c r="E213" s="46"/>
      <c r="F213" s="174">
        <v>74</v>
      </c>
      <c r="G213" s="398">
        <f>C213*D213*E213*F213</f>
        <v>0</v>
      </c>
      <c r="H213" s="367"/>
      <c r="I213" s="9"/>
    </row>
    <row r="214" spans="1:9" s="7" customFormat="1" x14ac:dyDescent="0.35">
      <c r="A214" s="199">
        <v>6500</v>
      </c>
      <c r="B214" s="134" t="s">
        <v>38</v>
      </c>
      <c r="C214" s="46"/>
      <c r="D214" s="46"/>
      <c r="E214" s="46"/>
      <c r="F214" s="174">
        <v>75</v>
      </c>
      <c r="G214" s="398">
        <f>C214*D214*E214*F214</f>
        <v>0</v>
      </c>
      <c r="H214" s="367"/>
      <c r="I214" s="9"/>
    </row>
    <row r="215" spans="1:9" s="7" customFormat="1" x14ac:dyDescent="0.35">
      <c r="A215" s="199">
        <v>6400</v>
      </c>
      <c r="B215" s="134" t="s">
        <v>39</v>
      </c>
      <c r="C215" s="46"/>
      <c r="D215" s="46"/>
      <c r="E215" s="46"/>
      <c r="F215" s="174">
        <v>125</v>
      </c>
      <c r="G215" s="398">
        <f>C215*D215*E215*F215</f>
        <v>0</v>
      </c>
      <c r="H215" s="367"/>
      <c r="I215" s="9"/>
    </row>
    <row r="216" spans="1:9" s="7" customFormat="1" ht="16" thickBot="1" x14ac:dyDescent="0.4">
      <c r="A216" s="199">
        <v>6230</v>
      </c>
      <c r="B216" s="134" t="s">
        <v>27</v>
      </c>
      <c r="C216" s="46"/>
      <c r="D216" s="46"/>
      <c r="E216" s="78" t="s">
        <v>33</v>
      </c>
      <c r="F216" s="174">
        <v>500</v>
      </c>
      <c r="G216" s="399">
        <f>C216*D216*F216</f>
        <v>0</v>
      </c>
      <c r="H216" s="367"/>
      <c r="I216" s="9"/>
    </row>
    <row r="217" spans="1:9" s="7" customFormat="1" ht="16" thickBot="1" x14ac:dyDescent="0.4">
      <c r="A217" s="199">
        <v>4100</v>
      </c>
      <c r="B217" s="80" t="s">
        <v>9</v>
      </c>
      <c r="C217" s="79" t="s">
        <v>1</v>
      </c>
      <c r="D217" s="81"/>
      <c r="E217" s="81"/>
      <c r="F217" s="82"/>
      <c r="G217" s="408">
        <f>SUM(G211:G216)</f>
        <v>0</v>
      </c>
      <c r="H217" s="355"/>
      <c r="I217" s="48"/>
    </row>
    <row r="218" spans="1:9" s="7" customFormat="1" ht="24" customHeight="1" x14ac:dyDescent="0.35">
      <c r="A218" s="199"/>
      <c r="B218" s="503" t="s">
        <v>41</v>
      </c>
      <c r="C218" s="504"/>
      <c r="D218" s="504"/>
      <c r="E218" s="505"/>
      <c r="F218" s="50"/>
      <c r="I218" s="48"/>
    </row>
    <row r="219" spans="1:9" s="7" customFormat="1" ht="48" customHeight="1" x14ac:dyDescent="0.35">
      <c r="A219" s="199"/>
      <c r="B219" s="506" t="s">
        <v>89</v>
      </c>
      <c r="C219" s="493"/>
      <c r="D219" s="493"/>
      <c r="E219" s="494"/>
      <c r="F219" s="12"/>
      <c r="G219" s="12" t="s">
        <v>1</v>
      </c>
      <c r="H219" s="12"/>
      <c r="I219" s="13"/>
    </row>
    <row r="220" spans="1:9" s="55" customFormat="1" x14ac:dyDescent="0.35">
      <c r="A220" s="204"/>
      <c r="B220" s="34"/>
      <c r="C220" s="34"/>
      <c r="D220" s="34" t="s">
        <v>1</v>
      </c>
      <c r="E220" s="34"/>
      <c r="F220" s="54"/>
      <c r="I220" s="56"/>
    </row>
    <row r="221" spans="1:9" s="7" customFormat="1" ht="42.75" customHeight="1" thickBot="1" x14ac:dyDescent="0.4">
      <c r="A221" s="199"/>
      <c r="B221" s="105" t="s">
        <v>88</v>
      </c>
      <c r="C221" s="77" t="s">
        <v>6</v>
      </c>
      <c r="D221" s="78" t="s">
        <v>18</v>
      </c>
      <c r="E221" s="78" t="s">
        <v>57</v>
      </c>
      <c r="F221" s="78" t="s">
        <v>7</v>
      </c>
      <c r="G221" s="70" t="s">
        <v>2</v>
      </c>
      <c r="H221" s="467"/>
      <c r="I221" s="48" t="s">
        <v>1</v>
      </c>
    </row>
    <row r="222" spans="1:9" s="7" customFormat="1" x14ac:dyDescent="0.35">
      <c r="A222" s="199">
        <v>6300</v>
      </c>
      <c r="B222" s="134" t="s">
        <v>8</v>
      </c>
      <c r="C222" s="46"/>
      <c r="D222" s="46"/>
      <c r="E222" s="78" t="s">
        <v>33</v>
      </c>
      <c r="F222" s="174">
        <v>600</v>
      </c>
      <c r="G222" s="397">
        <f>C222*D222*F222</f>
        <v>0</v>
      </c>
      <c r="H222" s="367"/>
      <c r="I222" s="9"/>
    </row>
    <row r="223" spans="1:9" s="7" customFormat="1" x14ac:dyDescent="0.35">
      <c r="A223" s="199">
        <v>6700</v>
      </c>
      <c r="B223" s="134" t="s">
        <v>36</v>
      </c>
      <c r="C223" s="46"/>
      <c r="D223" s="46"/>
      <c r="E223" s="46"/>
      <c r="F223" s="174">
        <v>200</v>
      </c>
      <c r="G223" s="398">
        <f>C223*D223*E223*F223</f>
        <v>0</v>
      </c>
      <c r="H223" s="367"/>
      <c r="I223" s="9"/>
    </row>
    <row r="224" spans="1:9" s="7" customFormat="1" x14ac:dyDescent="0.35">
      <c r="A224" s="199">
        <v>6800</v>
      </c>
      <c r="B224" s="134" t="s">
        <v>37</v>
      </c>
      <c r="C224" s="46"/>
      <c r="D224" s="46"/>
      <c r="E224" s="46"/>
      <c r="F224" s="174">
        <v>74</v>
      </c>
      <c r="G224" s="398">
        <f>C224*D224*E224*F224</f>
        <v>0</v>
      </c>
      <c r="H224" s="367"/>
      <c r="I224" s="9"/>
    </row>
    <row r="225" spans="1:9" s="7" customFormat="1" x14ac:dyDescent="0.35">
      <c r="A225" s="199">
        <v>6500</v>
      </c>
      <c r="B225" s="134" t="s">
        <v>38</v>
      </c>
      <c r="C225" s="46"/>
      <c r="D225" s="46"/>
      <c r="E225" s="46"/>
      <c r="F225" s="174">
        <v>75</v>
      </c>
      <c r="G225" s="398">
        <f>C225*D225*E225*F225</f>
        <v>0</v>
      </c>
      <c r="H225" s="367"/>
      <c r="I225" s="9"/>
    </row>
    <row r="226" spans="1:9" s="7" customFormat="1" x14ac:dyDescent="0.35">
      <c r="A226" s="199">
        <v>6400</v>
      </c>
      <c r="B226" s="134" t="s">
        <v>39</v>
      </c>
      <c r="C226" s="46"/>
      <c r="D226" s="46"/>
      <c r="E226" s="46"/>
      <c r="F226" s="174">
        <v>125</v>
      </c>
      <c r="G226" s="398">
        <f>C226*D226*E226*F226</f>
        <v>0</v>
      </c>
      <c r="H226" s="367"/>
      <c r="I226" s="9"/>
    </row>
    <row r="227" spans="1:9" s="7" customFormat="1" ht="16" thickBot="1" x14ac:dyDescent="0.4">
      <c r="A227" s="199">
        <v>6230</v>
      </c>
      <c r="B227" s="134" t="s">
        <v>27</v>
      </c>
      <c r="C227" s="46"/>
      <c r="D227" s="46"/>
      <c r="E227" s="78" t="s">
        <v>33</v>
      </c>
      <c r="F227" s="174">
        <v>500</v>
      </c>
      <c r="G227" s="399">
        <f>C227*D227*F227</f>
        <v>0</v>
      </c>
      <c r="H227" s="367"/>
      <c r="I227" s="9"/>
    </row>
    <row r="228" spans="1:9" s="7" customFormat="1" ht="16" thickBot="1" x14ac:dyDescent="0.4">
      <c r="A228" s="199">
        <v>4100</v>
      </c>
      <c r="B228" s="80" t="s">
        <v>9</v>
      </c>
      <c r="C228" s="79" t="s">
        <v>1</v>
      </c>
      <c r="D228" s="81"/>
      <c r="E228" s="81"/>
      <c r="F228" s="82"/>
      <c r="G228" s="408">
        <f>SUM(G222:G227)</f>
        <v>0</v>
      </c>
      <c r="H228" s="355"/>
      <c r="I228" s="48"/>
    </row>
    <row r="229" spans="1:9" s="7" customFormat="1" ht="24" customHeight="1" x14ac:dyDescent="0.35">
      <c r="A229" s="199"/>
      <c r="B229" s="503" t="s">
        <v>41</v>
      </c>
      <c r="C229" s="504"/>
      <c r="D229" s="504"/>
      <c r="E229" s="505"/>
      <c r="F229" s="50"/>
      <c r="I229" s="48"/>
    </row>
    <row r="230" spans="1:9" s="7" customFormat="1" ht="45.75" customHeight="1" x14ac:dyDescent="0.35">
      <c r="A230" s="199"/>
      <c r="B230" s="506" t="s">
        <v>89</v>
      </c>
      <c r="C230" s="493"/>
      <c r="D230" s="493"/>
      <c r="E230" s="494"/>
      <c r="F230" s="12"/>
      <c r="G230" s="12" t="s">
        <v>1</v>
      </c>
      <c r="H230" s="12"/>
      <c r="I230" s="13" t="s">
        <v>1</v>
      </c>
    </row>
    <row r="231" spans="1:9" s="7" customFormat="1" ht="33.75" customHeight="1" thickBot="1" x14ac:dyDescent="0.4">
      <c r="A231" s="199"/>
      <c r="B231" s="105" t="s">
        <v>88</v>
      </c>
      <c r="C231" s="77" t="s">
        <v>6</v>
      </c>
      <c r="D231" s="78" t="s">
        <v>18</v>
      </c>
      <c r="E231" s="78" t="s">
        <v>57</v>
      </c>
      <c r="F231" s="78" t="s">
        <v>7</v>
      </c>
      <c r="G231" s="70" t="s">
        <v>2</v>
      </c>
      <c r="H231" s="467"/>
      <c r="I231" s="49" t="s">
        <v>1</v>
      </c>
    </row>
    <row r="232" spans="1:9" s="7" customFormat="1" x14ac:dyDescent="0.35">
      <c r="A232" s="199">
        <v>6300</v>
      </c>
      <c r="B232" s="134" t="s">
        <v>8</v>
      </c>
      <c r="C232" s="46"/>
      <c r="D232" s="46"/>
      <c r="E232" s="78" t="s">
        <v>33</v>
      </c>
      <c r="F232" s="174">
        <v>600</v>
      </c>
      <c r="G232" s="397">
        <f>C232*D232*F232</f>
        <v>0</v>
      </c>
      <c r="H232" s="367"/>
      <c r="I232" s="9"/>
    </row>
    <row r="233" spans="1:9" s="7" customFormat="1" x14ac:dyDescent="0.35">
      <c r="A233" s="199">
        <v>6700</v>
      </c>
      <c r="B233" s="134" t="s">
        <v>36</v>
      </c>
      <c r="C233" s="46"/>
      <c r="D233" s="46"/>
      <c r="E233" s="46"/>
      <c r="F233" s="174">
        <v>200</v>
      </c>
      <c r="G233" s="398">
        <f>C233*D233*E233*F233</f>
        <v>0</v>
      </c>
      <c r="H233" s="367"/>
      <c r="I233" s="9"/>
    </row>
    <row r="234" spans="1:9" s="7" customFormat="1" x14ac:dyDescent="0.35">
      <c r="A234" s="199">
        <v>6800</v>
      </c>
      <c r="B234" s="134" t="s">
        <v>37</v>
      </c>
      <c r="C234" s="46"/>
      <c r="D234" s="46"/>
      <c r="E234" s="46"/>
      <c r="F234" s="174">
        <v>74</v>
      </c>
      <c r="G234" s="398">
        <f>C234*D234*E234*F234</f>
        <v>0</v>
      </c>
      <c r="H234" s="367"/>
      <c r="I234" s="9" t="s">
        <v>1</v>
      </c>
    </row>
    <row r="235" spans="1:9" s="7" customFormat="1" x14ac:dyDescent="0.35">
      <c r="A235" s="199">
        <v>6500</v>
      </c>
      <c r="B235" s="134" t="s">
        <v>38</v>
      </c>
      <c r="C235" s="46"/>
      <c r="D235" s="46"/>
      <c r="E235" s="46"/>
      <c r="F235" s="174">
        <v>75</v>
      </c>
      <c r="G235" s="398">
        <f>C235*D235*E235*F235</f>
        <v>0</v>
      </c>
      <c r="H235" s="367"/>
      <c r="I235" s="9"/>
    </row>
    <row r="236" spans="1:9" s="7" customFormat="1" x14ac:dyDescent="0.35">
      <c r="A236" s="199">
        <v>6400</v>
      </c>
      <c r="B236" s="134" t="s">
        <v>39</v>
      </c>
      <c r="C236" s="46"/>
      <c r="D236" s="46"/>
      <c r="E236" s="46"/>
      <c r="F236" s="174">
        <v>125</v>
      </c>
      <c r="G236" s="398">
        <f>C236*D236*E236*F236</f>
        <v>0</v>
      </c>
      <c r="H236" s="367"/>
      <c r="I236" s="9"/>
    </row>
    <row r="237" spans="1:9" s="7" customFormat="1" ht="16" thickBot="1" x14ac:dyDescent="0.4">
      <c r="A237" s="199">
        <v>6230</v>
      </c>
      <c r="B237" s="134" t="s">
        <v>27</v>
      </c>
      <c r="C237" s="46"/>
      <c r="D237" s="46"/>
      <c r="E237" s="78" t="s">
        <v>33</v>
      </c>
      <c r="F237" s="174">
        <v>500</v>
      </c>
      <c r="G237" s="399">
        <f>C237*D237*F237</f>
        <v>0</v>
      </c>
      <c r="H237" s="367"/>
      <c r="I237" s="9"/>
    </row>
    <row r="238" spans="1:9" s="7" customFormat="1" ht="16" thickBot="1" x14ac:dyDescent="0.4">
      <c r="A238" s="199">
        <v>4100</v>
      </c>
      <c r="B238" s="80" t="s">
        <v>9</v>
      </c>
      <c r="C238" s="79" t="s">
        <v>1</v>
      </c>
      <c r="D238" s="81"/>
      <c r="E238" s="81"/>
      <c r="F238" s="82"/>
      <c r="G238" s="408">
        <f>SUM(G232:G237)</f>
        <v>0</v>
      </c>
      <c r="H238" s="355"/>
      <c r="I238" s="48"/>
    </row>
    <row r="239" spans="1:9" s="7" customFormat="1" ht="24" customHeight="1" x14ac:dyDescent="0.35">
      <c r="A239" s="199"/>
      <c r="B239" s="503" t="s">
        <v>90</v>
      </c>
      <c r="C239" s="504"/>
      <c r="D239" s="504"/>
      <c r="E239" s="505"/>
      <c r="F239" s="50"/>
      <c r="I239" s="48"/>
    </row>
    <row r="240" spans="1:9" s="7" customFormat="1" ht="47.25" customHeight="1" x14ac:dyDescent="0.35">
      <c r="A240" s="199"/>
      <c r="B240" s="506" t="s">
        <v>89</v>
      </c>
      <c r="C240" s="493"/>
      <c r="D240" s="493"/>
      <c r="E240" s="494"/>
      <c r="F240" s="12"/>
      <c r="G240" s="12" t="s">
        <v>1</v>
      </c>
      <c r="H240" s="12"/>
      <c r="I240" s="13"/>
    </row>
    <row r="241" spans="1:9" s="7" customFormat="1" x14ac:dyDescent="0.35">
      <c r="A241" s="199"/>
      <c r="B241" s="14"/>
      <c r="C241" s="14"/>
      <c r="D241" s="14"/>
      <c r="E241" s="14"/>
      <c r="F241" s="12"/>
      <c r="G241" s="12"/>
      <c r="H241" s="12"/>
      <c r="I241" s="13"/>
    </row>
    <row r="242" spans="1:9" s="7" customFormat="1" ht="41.25" customHeight="1" thickBot="1" x14ac:dyDescent="0.4">
      <c r="A242" s="199"/>
      <c r="B242" s="105" t="s">
        <v>88</v>
      </c>
      <c r="C242" s="77" t="s">
        <v>6</v>
      </c>
      <c r="D242" s="78" t="s">
        <v>18</v>
      </c>
      <c r="E242" s="78" t="s">
        <v>57</v>
      </c>
      <c r="F242" s="78" t="s">
        <v>7</v>
      </c>
      <c r="G242" s="70" t="s">
        <v>2</v>
      </c>
      <c r="H242" s="467"/>
      <c r="I242" s="48" t="s">
        <v>1</v>
      </c>
    </row>
    <row r="243" spans="1:9" s="7" customFormat="1" x14ac:dyDescent="0.35">
      <c r="A243" s="199">
        <v>6300</v>
      </c>
      <c r="B243" s="134" t="s">
        <v>8</v>
      </c>
      <c r="C243" s="46"/>
      <c r="D243" s="46"/>
      <c r="E243" s="78" t="s">
        <v>33</v>
      </c>
      <c r="F243" s="174">
        <v>600</v>
      </c>
      <c r="G243" s="397">
        <f>C243*D243*F243</f>
        <v>0</v>
      </c>
      <c r="H243" s="367"/>
      <c r="I243" s="9"/>
    </row>
    <row r="244" spans="1:9" s="7" customFormat="1" x14ac:dyDescent="0.35">
      <c r="A244" s="199">
        <v>6700</v>
      </c>
      <c r="B244" s="134" t="s">
        <v>36</v>
      </c>
      <c r="C244" s="46"/>
      <c r="D244" s="46"/>
      <c r="E244" s="46"/>
      <c r="F244" s="174">
        <v>200</v>
      </c>
      <c r="G244" s="398">
        <f>C244*D244*E244*F244</f>
        <v>0</v>
      </c>
      <c r="H244" s="367"/>
      <c r="I244" s="9"/>
    </row>
    <row r="245" spans="1:9" s="7" customFormat="1" x14ac:dyDescent="0.35">
      <c r="A245" s="199">
        <v>6800</v>
      </c>
      <c r="B245" s="134" t="s">
        <v>37</v>
      </c>
      <c r="C245" s="46"/>
      <c r="D245" s="46"/>
      <c r="E245" s="46"/>
      <c r="F245" s="174">
        <v>74</v>
      </c>
      <c r="G245" s="398">
        <f>C245*D245*E245*F245</f>
        <v>0</v>
      </c>
      <c r="H245" s="367"/>
      <c r="I245" s="9"/>
    </row>
    <row r="246" spans="1:9" s="7" customFormat="1" x14ac:dyDescent="0.35">
      <c r="A246" s="199">
        <v>6500</v>
      </c>
      <c r="B246" s="134" t="s">
        <v>38</v>
      </c>
      <c r="C246" s="46"/>
      <c r="D246" s="46"/>
      <c r="E246" s="46"/>
      <c r="F246" s="174">
        <v>75</v>
      </c>
      <c r="G246" s="398">
        <f>C246*D246*E246*F246</f>
        <v>0</v>
      </c>
      <c r="H246" s="367"/>
      <c r="I246" s="9"/>
    </row>
    <row r="247" spans="1:9" s="7" customFormat="1" x14ac:dyDescent="0.35">
      <c r="A247" s="199">
        <v>6400</v>
      </c>
      <c r="B247" s="134" t="s">
        <v>39</v>
      </c>
      <c r="C247" s="46"/>
      <c r="D247" s="46"/>
      <c r="E247" s="46"/>
      <c r="F247" s="174">
        <v>125</v>
      </c>
      <c r="G247" s="398">
        <f>C247*D247*E247*F247</f>
        <v>0</v>
      </c>
      <c r="H247" s="367"/>
      <c r="I247" s="9"/>
    </row>
    <row r="248" spans="1:9" s="7" customFormat="1" ht="16" thickBot="1" x14ac:dyDescent="0.4">
      <c r="A248" s="199">
        <v>6230</v>
      </c>
      <c r="B248" s="134" t="s">
        <v>27</v>
      </c>
      <c r="C248" s="46"/>
      <c r="D248" s="46"/>
      <c r="E248" s="78" t="s">
        <v>33</v>
      </c>
      <c r="F248" s="174">
        <v>500</v>
      </c>
      <c r="G248" s="399">
        <f>C248*D248*F248</f>
        <v>0</v>
      </c>
      <c r="H248" s="367"/>
      <c r="I248" s="9"/>
    </row>
    <row r="249" spans="1:9" s="7" customFormat="1" ht="16" thickBot="1" x14ac:dyDescent="0.4">
      <c r="A249" s="199">
        <v>4100</v>
      </c>
      <c r="B249" s="80" t="s">
        <v>9</v>
      </c>
      <c r="C249" s="79" t="s">
        <v>1</v>
      </c>
      <c r="D249" s="81"/>
      <c r="E249" s="81"/>
      <c r="F249" s="82"/>
      <c r="G249" s="408">
        <f>SUM(G243:G248)</f>
        <v>0</v>
      </c>
      <c r="H249" s="355"/>
      <c r="I249" s="48"/>
    </row>
    <row r="250" spans="1:9" s="7" customFormat="1" ht="24" customHeight="1" x14ac:dyDescent="0.35">
      <c r="A250" s="199"/>
      <c r="B250" s="500" t="s">
        <v>41</v>
      </c>
      <c r="C250" s="501"/>
      <c r="D250" s="501"/>
      <c r="E250" s="502"/>
      <c r="F250" s="51"/>
      <c r="I250" s="48"/>
    </row>
    <row r="251" spans="1:9" s="7" customFormat="1" ht="44.25" customHeight="1" x14ac:dyDescent="0.35">
      <c r="A251" s="199"/>
      <c r="B251" s="506" t="s">
        <v>89</v>
      </c>
      <c r="C251" s="493"/>
      <c r="D251" s="493"/>
      <c r="E251" s="494"/>
      <c r="F251" s="12"/>
      <c r="G251" s="12" t="s">
        <v>1</v>
      </c>
      <c r="H251" s="12"/>
      <c r="I251" s="13"/>
    </row>
    <row r="252" spans="1:9" s="6" customFormat="1" ht="15" x14ac:dyDescent="0.3">
      <c r="A252" s="198"/>
      <c r="B252" s="53" t="s">
        <v>1</v>
      </c>
      <c r="C252" s="26"/>
      <c r="D252" s="26"/>
      <c r="E252" s="26"/>
      <c r="F252" s="26" t="s">
        <v>1</v>
      </c>
      <c r="I252" s="8"/>
    </row>
    <row r="253" spans="1:9" s="7" customFormat="1" ht="37.5" customHeight="1" thickBot="1" x14ac:dyDescent="0.4">
      <c r="A253" s="199"/>
      <c r="B253" s="105" t="s">
        <v>88</v>
      </c>
      <c r="C253" s="77" t="s">
        <v>6</v>
      </c>
      <c r="D253" s="78" t="s">
        <v>18</v>
      </c>
      <c r="E253" s="78" t="s">
        <v>57</v>
      </c>
      <c r="F253" s="78" t="s">
        <v>7</v>
      </c>
      <c r="G253" s="70" t="s">
        <v>2</v>
      </c>
      <c r="H253" s="467"/>
      <c r="I253" s="48" t="s">
        <v>1</v>
      </c>
    </row>
    <row r="254" spans="1:9" s="7" customFormat="1" x14ac:dyDescent="0.35">
      <c r="A254" s="199">
        <v>6300</v>
      </c>
      <c r="B254" s="134" t="s">
        <v>8</v>
      </c>
      <c r="C254" s="46"/>
      <c r="D254" s="46"/>
      <c r="E254" s="78" t="s">
        <v>33</v>
      </c>
      <c r="F254" s="174">
        <v>600</v>
      </c>
      <c r="G254" s="397">
        <f>C254*D254*F254</f>
        <v>0</v>
      </c>
      <c r="H254" s="367"/>
      <c r="I254" s="9"/>
    </row>
    <row r="255" spans="1:9" s="7" customFormat="1" x14ac:dyDescent="0.35">
      <c r="A255" s="199">
        <v>6700</v>
      </c>
      <c r="B255" s="134" t="s">
        <v>36</v>
      </c>
      <c r="C255" s="46"/>
      <c r="D255" s="46"/>
      <c r="E255" s="46"/>
      <c r="F255" s="174">
        <v>200</v>
      </c>
      <c r="G255" s="398">
        <f>C255*D255*E255*F255</f>
        <v>0</v>
      </c>
      <c r="H255" s="367"/>
      <c r="I255" s="9"/>
    </row>
    <row r="256" spans="1:9" s="7" customFormat="1" x14ac:dyDescent="0.35">
      <c r="A256" s="199">
        <v>6800</v>
      </c>
      <c r="B256" s="134" t="s">
        <v>37</v>
      </c>
      <c r="C256" s="46"/>
      <c r="D256" s="46"/>
      <c r="E256" s="46"/>
      <c r="F256" s="174">
        <v>74</v>
      </c>
      <c r="G256" s="398">
        <f>C256*D256*E256*F256</f>
        <v>0</v>
      </c>
      <c r="H256" s="367"/>
      <c r="I256" s="9"/>
    </row>
    <row r="257" spans="1:9" s="7" customFormat="1" x14ac:dyDescent="0.35">
      <c r="A257" s="199">
        <v>6500</v>
      </c>
      <c r="B257" s="134" t="s">
        <v>38</v>
      </c>
      <c r="C257" s="46"/>
      <c r="D257" s="46"/>
      <c r="E257" s="46"/>
      <c r="F257" s="174">
        <v>75</v>
      </c>
      <c r="G257" s="398">
        <f>C257*D257*E257*F257</f>
        <v>0</v>
      </c>
      <c r="H257" s="367"/>
      <c r="I257" s="9"/>
    </row>
    <row r="258" spans="1:9" s="7" customFormat="1" x14ac:dyDescent="0.35">
      <c r="A258" s="199">
        <v>6400</v>
      </c>
      <c r="B258" s="134" t="s">
        <v>39</v>
      </c>
      <c r="C258" s="46"/>
      <c r="D258" s="46"/>
      <c r="E258" s="46"/>
      <c r="F258" s="174">
        <v>125</v>
      </c>
      <c r="G258" s="398">
        <f>C258*D258*E258*F258</f>
        <v>0</v>
      </c>
      <c r="H258" s="367"/>
      <c r="I258" s="9"/>
    </row>
    <row r="259" spans="1:9" s="7" customFormat="1" ht="16" thickBot="1" x14ac:dyDescent="0.4">
      <c r="A259" s="199">
        <v>6230</v>
      </c>
      <c r="B259" s="134" t="s">
        <v>27</v>
      </c>
      <c r="C259" s="46"/>
      <c r="D259" s="46"/>
      <c r="E259" s="78" t="s">
        <v>33</v>
      </c>
      <c r="F259" s="174">
        <v>500</v>
      </c>
      <c r="G259" s="399">
        <f>C259*D259*F259</f>
        <v>0</v>
      </c>
      <c r="H259" s="367"/>
      <c r="I259" s="9"/>
    </row>
    <row r="260" spans="1:9" s="7" customFormat="1" ht="16" thickBot="1" x14ac:dyDescent="0.4">
      <c r="A260" s="199">
        <v>4100</v>
      </c>
      <c r="B260" s="80" t="s">
        <v>9</v>
      </c>
      <c r="C260" s="79" t="s">
        <v>1</v>
      </c>
      <c r="D260" s="81"/>
      <c r="E260" s="81"/>
      <c r="F260" s="82"/>
      <c r="G260" s="408">
        <f>SUM(G254:G259)</f>
        <v>0</v>
      </c>
      <c r="H260" s="355"/>
      <c r="I260" s="48"/>
    </row>
    <row r="261" spans="1:9" s="7" customFormat="1" ht="24" customHeight="1" x14ac:dyDescent="0.35">
      <c r="A261" s="199"/>
      <c r="B261" s="503" t="s">
        <v>41</v>
      </c>
      <c r="C261" s="504"/>
      <c r="D261" s="504"/>
      <c r="E261" s="505"/>
      <c r="F261" s="50"/>
      <c r="I261" s="48"/>
    </row>
    <row r="262" spans="1:9" s="7" customFormat="1" ht="48" customHeight="1" x14ac:dyDescent="0.35">
      <c r="A262" s="199"/>
      <c r="B262" s="506" t="s">
        <v>89</v>
      </c>
      <c r="C262" s="493"/>
      <c r="D262" s="493"/>
      <c r="E262" s="494"/>
      <c r="F262" s="12"/>
      <c r="G262" s="12" t="s">
        <v>1</v>
      </c>
      <c r="H262" s="12"/>
      <c r="I262" s="13"/>
    </row>
    <row r="263" spans="1:9" s="55" customFormat="1" x14ac:dyDescent="0.35">
      <c r="A263" s="204"/>
      <c r="B263" s="34"/>
      <c r="C263" s="34"/>
      <c r="D263" s="34" t="s">
        <v>1</v>
      </c>
      <c r="E263" s="34"/>
      <c r="F263" s="54"/>
      <c r="I263" s="56"/>
    </row>
    <row r="264" spans="1:9" s="7" customFormat="1" ht="42.75" customHeight="1" thickBot="1" x14ac:dyDescent="0.4">
      <c r="A264" s="199"/>
      <c r="B264" s="105" t="s">
        <v>88</v>
      </c>
      <c r="C264" s="77" t="s">
        <v>6</v>
      </c>
      <c r="D264" s="78" t="s">
        <v>18</v>
      </c>
      <c r="E264" s="78" t="s">
        <v>57</v>
      </c>
      <c r="F264" s="78" t="s">
        <v>7</v>
      </c>
      <c r="G264" s="70" t="s">
        <v>2</v>
      </c>
      <c r="H264" s="467"/>
      <c r="I264" s="48" t="s">
        <v>1</v>
      </c>
    </row>
    <row r="265" spans="1:9" s="7" customFormat="1" x14ac:dyDescent="0.35">
      <c r="A265" s="199">
        <v>6300</v>
      </c>
      <c r="B265" s="134" t="s">
        <v>8</v>
      </c>
      <c r="C265" s="46"/>
      <c r="D265" s="46"/>
      <c r="E265" s="78" t="s">
        <v>33</v>
      </c>
      <c r="F265" s="174">
        <v>600</v>
      </c>
      <c r="G265" s="397">
        <f>C265*D265*F265</f>
        <v>0</v>
      </c>
      <c r="H265" s="367"/>
      <c r="I265" s="9"/>
    </row>
    <row r="266" spans="1:9" s="7" customFormat="1" x14ac:dyDescent="0.35">
      <c r="A266" s="199">
        <v>6700</v>
      </c>
      <c r="B266" s="134" t="s">
        <v>36</v>
      </c>
      <c r="C266" s="46"/>
      <c r="D266" s="46"/>
      <c r="E266" s="46"/>
      <c r="F266" s="174">
        <v>200</v>
      </c>
      <c r="G266" s="398">
        <f>C266*D266*E266*F266</f>
        <v>0</v>
      </c>
      <c r="H266" s="367"/>
      <c r="I266" s="9"/>
    </row>
    <row r="267" spans="1:9" s="7" customFormat="1" x14ac:dyDescent="0.35">
      <c r="A267" s="199">
        <v>6800</v>
      </c>
      <c r="B267" s="134" t="s">
        <v>37</v>
      </c>
      <c r="C267" s="46"/>
      <c r="D267" s="46"/>
      <c r="E267" s="46"/>
      <c r="F267" s="174">
        <v>74</v>
      </c>
      <c r="G267" s="398">
        <f>C267*D267*E267*F267</f>
        <v>0</v>
      </c>
      <c r="H267" s="367"/>
      <c r="I267" s="9"/>
    </row>
    <row r="268" spans="1:9" s="7" customFormat="1" x14ac:dyDescent="0.35">
      <c r="A268" s="199">
        <v>6500</v>
      </c>
      <c r="B268" s="134" t="s">
        <v>38</v>
      </c>
      <c r="C268" s="46"/>
      <c r="D268" s="46"/>
      <c r="E268" s="46"/>
      <c r="F268" s="174">
        <v>75</v>
      </c>
      <c r="G268" s="398">
        <f>C268*D268*E268*F268</f>
        <v>0</v>
      </c>
      <c r="H268" s="367"/>
      <c r="I268" s="9"/>
    </row>
    <row r="269" spans="1:9" s="7" customFormat="1" x14ac:dyDescent="0.35">
      <c r="A269" s="199">
        <v>6400</v>
      </c>
      <c r="B269" s="134" t="s">
        <v>39</v>
      </c>
      <c r="C269" s="46"/>
      <c r="D269" s="46"/>
      <c r="E269" s="46"/>
      <c r="F269" s="174">
        <v>125</v>
      </c>
      <c r="G269" s="398">
        <f>C269*D269*E269*F269</f>
        <v>0</v>
      </c>
      <c r="H269" s="367"/>
      <c r="I269" s="9"/>
    </row>
    <row r="270" spans="1:9" s="7" customFormat="1" ht="16" thickBot="1" x14ac:dyDescent="0.4">
      <c r="A270" s="199">
        <v>6230</v>
      </c>
      <c r="B270" s="134" t="s">
        <v>27</v>
      </c>
      <c r="C270" s="46"/>
      <c r="D270" s="46"/>
      <c r="E270" s="78" t="s">
        <v>33</v>
      </c>
      <c r="F270" s="174">
        <v>500</v>
      </c>
      <c r="G270" s="399">
        <f>C270*D270*F270</f>
        <v>0</v>
      </c>
      <c r="H270" s="367"/>
      <c r="I270" s="9"/>
    </row>
    <row r="271" spans="1:9" s="7" customFormat="1" ht="16" thickBot="1" x14ac:dyDescent="0.4">
      <c r="A271" s="199">
        <v>4100</v>
      </c>
      <c r="B271" s="80" t="s">
        <v>9</v>
      </c>
      <c r="C271" s="79" t="s">
        <v>1</v>
      </c>
      <c r="D271" s="81"/>
      <c r="E271" s="81"/>
      <c r="F271" s="82"/>
      <c r="G271" s="408">
        <f>SUM(G265:G270)</f>
        <v>0</v>
      </c>
      <c r="H271" s="355"/>
      <c r="I271" s="48"/>
    </row>
    <row r="272" spans="1:9" s="7" customFormat="1" ht="24" customHeight="1" x14ac:dyDescent="0.35">
      <c r="A272" s="199"/>
      <c r="B272" s="503" t="s">
        <v>41</v>
      </c>
      <c r="C272" s="504"/>
      <c r="D272" s="504"/>
      <c r="E272" s="505"/>
      <c r="F272" s="50"/>
      <c r="I272" s="48"/>
    </row>
    <row r="273" spans="1:9" s="7" customFormat="1" ht="45.75" customHeight="1" x14ac:dyDescent="0.35">
      <c r="A273" s="199"/>
      <c r="B273" s="506" t="s">
        <v>89</v>
      </c>
      <c r="C273" s="493"/>
      <c r="D273" s="493"/>
      <c r="E273" s="494"/>
      <c r="F273" s="12"/>
      <c r="G273" s="12" t="s">
        <v>1</v>
      </c>
      <c r="H273" s="12"/>
      <c r="I273" s="13" t="s">
        <v>1</v>
      </c>
    </row>
    <row r="274" spans="1:9" s="6" customFormat="1" ht="15" x14ac:dyDescent="0.3">
      <c r="A274" s="198"/>
      <c r="B274" s="53" t="s">
        <v>1</v>
      </c>
      <c r="C274" s="26"/>
      <c r="D274" s="26"/>
      <c r="E274" s="26"/>
      <c r="F274" s="26" t="s">
        <v>1</v>
      </c>
      <c r="I274" s="8"/>
    </row>
    <row r="275" spans="1:9" s="7" customFormat="1" ht="37.5" customHeight="1" thickBot="1" x14ac:dyDescent="0.4">
      <c r="A275" s="199"/>
      <c r="B275" s="105" t="s">
        <v>88</v>
      </c>
      <c r="C275" s="77" t="s">
        <v>6</v>
      </c>
      <c r="D275" s="78" t="s">
        <v>18</v>
      </c>
      <c r="E275" s="78" t="s">
        <v>57</v>
      </c>
      <c r="F275" s="78" t="s">
        <v>7</v>
      </c>
      <c r="G275" s="70" t="s">
        <v>2</v>
      </c>
      <c r="H275" s="467"/>
      <c r="I275" s="48" t="s">
        <v>1</v>
      </c>
    </row>
    <row r="276" spans="1:9" s="7" customFormat="1" x14ac:dyDescent="0.35">
      <c r="A276" s="199">
        <v>6300</v>
      </c>
      <c r="B276" s="134" t="s">
        <v>8</v>
      </c>
      <c r="C276" s="46"/>
      <c r="D276" s="46"/>
      <c r="E276" s="78" t="s">
        <v>33</v>
      </c>
      <c r="F276" s="174">
        <v>600</v>
      </c>
      <c r="G276" s="397">
        <f>C276*D276*F276</f>
        <v>0</v>
      </c>
      <c r="H276" s="367"/>
      <c r="I276" s="9"/>
    </row>
    <row r="277" spans="1:9" s="7" customFormat="1" x14ac:dyDescent="0.35">
      <c r="A277" s="199">
        <v>6700</v>
      </c>
      <c r="B277" s="134" t="s">
        <v>36</v>
      </c>
      <c r="C277" s="46"/>
      <c r="D277" s="46"/>
      <c r="E277" s="46"/>
      <c r="F277" s="174">
        <v>200</v>
      </c>
      <c r="G277" s="398">
        <f>C277*D277*E277*F277</f>
        <v>0</v>
      </c>
      <c r="H277" s="367"/>
      <c r="I277" s="9"/>
    </row>
    <row r="278" spans="1:9" s="7" customFormat="1" x14ac:dyDescent="0.35">
      <c r="A278" s="199">
        <v>6800</v>
      </c>
      <c r="B278" s="134" t="s">
        <v>37</v>
      </c>
      <c r="C278" s="46"/>
      <c r="D278" s="46"/>
      <c r="E278" s="46"/>
      <c r="F278" s="174">
        <v>74</v>
      </c>
      <c r="G278" s="398">
        <f>C278*D278*E278*F278</f>
        <v>0</v>
      </c>
      <c r="H278" s="367"/>
      <c r="I278" s="9"/>
    </row>
    <row r="279" spans="1:9" s="7" customFormat="1" x14ac:dyDescent="0.35">
      <c r="A279" s="199">
        <v>6500</v>
      </c>
      <c r="B279" s="134" t="s">
        <v>38</v>
      </c>
      <c r="C279" s="46"/>
      <c r="D279" s="46"/>
      <c r="E279" s="46"/>
      <c r="F279" s="174">
        <v>75</v>
      </c>
      <c r="G279" s="398">
        <f>C279*D279*E279*F279</f>
        <v>0</v>
      </c>
      <c r="H279" s="367"/>
      <c r="I279" s="9"/>
    </row>
    <row r="280" spans="1:9" s="7" customFormat="1" x14ac:dyDescent="0.35">
      <c r="A280" s="199">
        <v>6400</v>
      </c>
      <c r="B280" s="134" t="s">
        <v>39</v>
      </c>
      <c r="C280" s="46"/>
      <c r="D280" s="46"/>
      <c r="E280" s="46"/>
      <c r="F280" s="174">
        <v>125</v>
      </c>
      <c r="G280" s="398">
        <f>C280*D280*E280*F280</f>
        <v>0</v>
      </c>
      <c r="H280" s="367"/>
      <c r="I280" s="9"/>
    </row>
    <row r="281" spans="1:9" s="7" customFormat="1" ht="16" thickBot="1" x14ac:dyDescent="0.4">
      <c r="A281" s="199">
        <v>6230</v>
      </c>
      <c r="B281" s="134" t="s">
        <v>27</v>
      </c>
      <c r="C281" s="46"/>
      <c r="D281" s="46"/>
      <c r="E281" s="78" t="s">
        <v>33</v>
      </c>
      <c r="F281" s="174">
        <v>500</v>
      </c>
      <c r="G281" s="399">
        <f>C281*D281*F281</f>
        <v>0</v>
      </c>
      <c r="H281" s="367"/>
      <c r="I281" s="9"/>
    </row>
    <row r="282" spans="1:9" s="7" customFormat="1" ht="16" thickBot="1" x14ac:dyDescent="0.4">
      <c r="A282" s="199">
        <v>4100</v>
      </c>
      <c r="B282" s="80" t="s">
        <v>9</v>
      </c>
      <c r="C282" s="79" t="s">
        <v>1</v>
      </c>
      <c r="D282" s="81"/>
      <c r="E282" s="81"/>
      <c r="F282" s="82"/>
      <c r="G282" s="408">
        <f>SUM(G276:G281)</f>
        <v>0</v>
      </c>
      <c r="H282" s="355"/>
      <c r="I282" s="48"/>
    </row>
    <row r="283" spans="1:9" s="7" customFormat="1" ht="24" customHeight="1" x14ac:dyDescent="0.35">
      <c r="A283" s="199"/>
      <c r="B283" s="503" t="s">
        <v>41</v>
      </c>
      <c r="C283" s="504"/>
      <c r="D283" s="504"/>
      <c r="E283" s="505"/>
      <c r="F283" s="50"/>
      <c r="I283" s="48"/>
    </row>
    <row r="284" spans="1:9" s="7" customFormat="1" ht="48" customHeight="1" x14ac:dyDescent="0.35">
      <c r="A284" s="199"/>
      <c r="B284" s="506" t="s">
        <v>89</v>
      </c>
      <c r="C284" s="493"/>
      <c r="D284" s="493"/>
      <c r="E284" s="494"/>
      <c r="F284" s="12"/>
      <c r="G284" s="12" t="s">
        <v>1</v>
      </c>
      <c r="H284" s="12"/>
      <c r="I284" s="13"/>
    </row>
    <row r="285" spans="1:9" s="55" customFormat="1" x14ac:dyDescent="0.35">
      <c r="A285" s="204"/>
      <c r="B285" s="34"/>
      <c r="C285" s="34"/>
      <c r="D285" s="34" t="s">
        <v>1</v>
      </c>
      <c r="E285" s="34"/>
      <c r="F285" s="54"/>
      <c r="I285" s="56"/>
    </row>
    <row r="286" spans="1:9" s="7" customFormat="1" ht="42.75" customHeight="1" thickBot="1" x14ac:dyDescent="0.4">
      <c r="A286" s="199"/>
      <c r="B286" s="105" t="s">
        <v>88</v>
      </c>
      <c r="C286" s="77" t="s">
        <v>6</v>
      </c>
      <c r="D286" s="78" t="s">
        <v>18</v>
      </c>
      <c r="E286" s="78" t="s">
        <v>57</v>
      </c>
      <c r="F286" s="78" t="s">
        <v>7</v>
      </c>
      <c r="G286" s="70" t="s">
        <v>2</v>
      </c>
      <c r="H286" s="467"/>
      <c r="I286" s="48" t="s">
        <v>1</v>
      </c>
    </row>
    <row r="287" spans="1:9" s="7" customFormat="1" x14ac:dyDescent="0.35">
      <c r="A287" s="199">
        <v>6300</v>
      </c>
      <c r="B287" s="134" t="s">
        <v>8</v>
      </c>
      <c r="C287" s="46"/>
      <c r="D287" s="46"/>
      <c r="E287" s="78" t="s">
        <v>33</v>
      </c>
      <c r="F287" s="174">
        <v>600</v>
      </c>
      <c r="G287" s="397">
        <f>C287*D287*F287</f>
        <v>0</v>
      </c>
      <c r="H287" s="367"/>
      <c r="I287" s="9"/>
    </row>
    <row r="288" spans="1:9" s="7" customFormat="1" x14ac:dyDescent="0.35">
      <c r="A288" s="199">
        <v>6700</v>
      </c>
      <c r="B288" s="134" t="s">
        <v>36</v>
      </c>
      <c r="C288" s="46"/>
      <c r="D288" s="46"/>
      <c r="E288" s="46"/>
      <c r="F288" s="174">
        <v>200</v>
      </c>
      <c r="G288" s="398">
        <f>C288*D288*E288*F288</f>
        <v>0</v>
      </c>
      <c r="H288" s="367"/>
      <c r="I288" s="9"/>
    </row>
    <row r="289" spans="1:9" s="7" customFormat="1" x14ac:dyDescent="0.35">
      <c r="A289" s="199">
        <v>6800</v>
      </c>
      <c r="B289" s="134" t="s">
        <v>37</v>
      </c>
      <c r="C289" s="46"/>
      <c r="D289" s="46"/>
      <c r="E289" s="46"/>
      <c r="F289" s="174">
        <v>74</v>
      </c>
      <c r="G289" s="398">
        <f>C289*D289*E289*F289</f>
        <v>0</v>
      </c>
      <c r="H289" s="367"/>
      <c r="I289" s="9"/>
    </row>
    <row r="290" spans="1:9" s="7" customFormat="1" x14ac:dyDescent="0.35">
      <c r="A290" s="199">
        <v>6500</v>
      </c>
      <c r="B290" s="134" t="s">
        <v>38</v>
      </c>
      <c r="C290" s="46"/>
      <c r="D290" s="46"/>
      <c r="E290" s="46"/>
      <c r="F290" s="174">
        <v>75</v>
      </c>
      <c r="G290" s="398">
        <f>C290*D290*E290*F290</f>
        <v>0</v>
      </c>
      <c r="H290" s="367"/>
      <c r="I290" s="9"/>
    </row>
    <row r="291" spans="1:9" s="7" customFormat="1" x14ac:dyDescent="0.35">
      <c r="A291" s="199">
        <v>6400</v>
      </c>
      <c r="B291" s="134" t="s">
        <v>39</v>
      </c>
      <c r="C291" s="46"/>
      <c r="D291" s="46"/>
      <c r="E291" s="46"/>
      <c r="F291" s="174">
        <v>125</v>
      </c>
      <c r="G291" s="398">
        <f>C291*D291*E291*F291</f>
        <v>0</v>
      </c>
      <c r="H291" s="367"/>
      <c r="I291" s="9"/>
    </row>
    <row r="292" spans="1:9" s="7" customFormat="1" ht="16" thickBot="1" x14ac:dyDescent="0.4">
      <c r="A292" s="199">
        <v>6230</v>
      </c>
      <c r="B292" s="134" t="s">
        <v>27</v>
      </c>
      <c r="C292" s="46"/>
      <c r="D292" s="46"/>
      <c r="E292" s="78" t="s">
        <v>33</v>
      </c>
      <c r="F292" s="174">
        <v>500</v>
      </c>
      <c r="G292" s="399">
        <f>C292*D292*F292</f>
        <v>0</v>
      </c>
      <c r="H292" s="367"/>
      <c r="I292" s="9"/>
    </row>
    <row r="293" spans="1:9" s="7" customFormat="1" ht="16" thickBot="1" x14ac:dyDescent="0.4">
      <c r="A293" s="199">
        <v>4100</v>
      </c>
      <c r="B293" s="80" t="s">
        <v>9</v>
      </c>
      <c r="C293" s="79" t="s">
        <v>1</v>
      </c>
      <c r="D293" s="81"/>
      <c r="E293" s="81"/>
      <c r="F293" s="82"/>
      <c r="G293" s="408">
        <f>SUM(G287:G292)</f>
        <v>0</v>
      </c>
      <c r="H293" s="355"/>
      <c r="I293" s="48"/>
    </row>
    <row r="294" spans="1:9" s="7" customFormat="1" ht="24" customHeight="1" x14ac:dyDescent="0.35">
      <c r="A294" s="199"/>
      <c r="B294" s="503" t="s">
        <v>41</v>
      </c>
      <c r="C294" s="504"/>
      <c r="D294" s="504"/>
      <c r="E294" s="505"/>
      <c r="F294" s="50"/>
      <c r="I294" s="48"/>
    </row>
    <row r="295" spans="1:9" s="7" customFormat="1" ht="45.75" customHeight="1" x14ac:dyDescent="0.35">
      <c r="A295" s="199"/>
      <c r="B295" s="506" t="s">
        <v>89</v>
      </c>
      <c r="C295" s="493"/>
      <c r="D295" s="493"/>
      <c r="E295" s="494"/>
      <c r="F295" s="12"/>
      <c r="G295" s="12" t="s">
        <v>1</v>
      </c>
      <c r="H295" s="12"/>
      <c r="I295" s="13" t="s">
        <v>1</v>
      </c>
    </row>
    <row r="296" spans="1:9" s="7" customFormat="1" ht="16" thickBot="1" x14ac:dyDescent="0.4">
      <c r="A296" s="199"/>
      <c r="B296" s="15" t="s">
        <v>1</v>
      </c>
      <c r="C296" s="15"/>
      <c r="D296" s="15"/>
      <c r="E296" s="15"/>
      <c r="F296" s="12"/>
      <c r="G296" s="12"/>
      <c r="H296" s="12"/>
      <c r="I296" s="13"/>
    </row>
    <row r="297" spans="1:9" s="7" customFormat="1" ht="16" thickBot="1" x14ac:dyDescent="0.4">
      <c r="A297" s="199"/>
      <c r="B297" s="84" t="s">
        <v>49</v>
      </c>
      <c r="C297" s="84"/>
      <c r="D297" s="84"/>
      <c r="E297" s="84"/>
      <c r="F297" s="85"/>
      <c r="G297" s="85"/>
      <c r="H297" s="473"/>
      <c r="I297" s="419">
        <f>ROUND(E303,0)</f>
        <v>0</v>
      </c>
    </row>
    <row r="298" spans="1:9" s="7" customFormat="1" ht="16" thickBot="1" x14ac:dyDescent="0.4">
      <c r="A298" s="199"/>
      <c r="B298" s="87" t="s">
        <v>187</v>
      </c>
      <c r="C298" s="88" t="s">
        <v>100</v>
      </c>
      <c r="D298" s="88" t="s">
        <v>51</v>
      </c>
      <c r="E298" s="178" t="s">
        <v>101</v>
      </c>
      <c r="F298" s="1"/>
      <c r="G298" s="1"/>
      <c r="H298" s="1"/>
      <c r="I298" s="2"/>
    </row>
    <row r="299" spans="1:9" s="7" customFormat="1" x14ac:dyDescent="0.35">
      <c r="A299" s="199">
        <v>5530</v>
      </c>
      <c r="B299" s="135"/>
      <c r="C299" s="136"/>
      <c r="D299" s="177"/>
      <c r="E299" s="400">
        <f>C299*D299</f>
        <v>0</v>
      </c>
      <c r="F299" s="12" t="s">
        <v>1</v>
      </c>
      <c r="G299" s="12" t="s">
        <v>1</v>
      </c>
      <c r="H299" s="12"/>
      <c r="I299" s="13"/>
    </row>
    <row r="300" spans="1:9" s="7" customFormat="1" x14ac:dyDescent="0.35">
      <c r="A300" s="199">
        <v>5530</v>
      </c>
      <c r="B300" s="135"/>
      <c r="C300" s="136"/>
      <c r="D300" s="177"/>
      <c r="E300" s="401">
        <f t="shared" ref="E300:E302" si="2">C300*D300</f>
        <v>0</v>
      </c>
      <c r="F300" s="12" t="s">
        <v>1</v>
      </c>
      <c r="G300" s="12"/>
      <c r="H300" s="12"/>
      <c r="I300" s="13"/>
    </row>
    <row r="301" spans="1:9" s="7" customFormat="1" x14ac:dyDescent="0.35">
      <c r="A301" s="199">
        <v>5530</v>
      </c>
      <c r="B301" s="135"/>
      <c r="C301" s="136"/>
      <c r="D301" s="177"/>
      <c r="E301" s="401">
        <f t="shared" si="2"/>
        <v>0</v>
      </c>
      <c r="F301" s="12"/>
      <c r="G301" s="12"/>
      <c r="H301" s="12"/>
      <c r="I301" s="13"/>
    </row>
    <row r="302" spans="1:9" s="7" customFormat="1" ht="16" thickBot="1" x14ac:dyDescent="0.4">
      <c r="A302" s="199">
        <v>5530</v>
      </c>
      <c r="B302" s="135"/>
      <c r="C302" s="136"/>
      <c r="D302" s="177"/>
      <c r="E302" s="402">
        <f t="shared" si="2"/>
        <v>0</v>
      </c>
      <c r="F302" s="12"/>
      <c r="G302" s="12"/>
      <c r="H302" s="12"/>
      <c r="I302" s="13" t="s">
        <v>118</v>
      </c>
    </row>
    <row r="303" spans="1:9" s="7" customFormat="1" ht="16" thickBot="1" x14ac:dyDescent="0.4">
      <c r="A303" s="199">
        <v>4100</v>
      </c>
      <c r="B303" s="162" t="s">
        <v>2</v>
      </c>
      <c r="C303" s="163"/>
      <c r="D303" s="164"/>
      <c r="E303" s="403">
        <f>SUM(E299:E302)</f>
        <v>0</v>
      </c>
      <c r="F303" s="33"/>
      <c r="G303" s="12"/>
      <c r="H303" s="12"/>
      <c r="I303" s="13"/>
    </row>
    <row r="304" spans="1:9" s="7" customFormat="1" ht="33.75" customHeight="1" x14ac:dyDescent="0.35">
      <c r="A304" s="199"/>
      <c r="B304" s="500" t="s">
        <v>59</v>
      </c>
      <c r="C304" s="501"/>
      <c r="D304" s="501"/>
      <c r="E304" s="505"/>
      <c r="F304" s="50"/>
      <c r="I304" s="48"/>
    </row>
    <row r="305" spans="1:9" s="7" customFormat="1" ht="46.5" customHeight="1" x14ac:dyDescent="0.35">
      <c r="A305" s="199"/>
      <c r="B305" s="506" t="s">
        <v>89</v>
      </c>
      <c r="C305" s="493"/>
      <c r="D305" s="493"/>
      <c r="E305" s="494"/>
      <c r="F305" s="12"/>
      <c r="G305" s="12" t="s">
        <v>1</v>
      </c>
      <c r="H305" s="12"/>
      <c r="I305" s="13"/>
    </row>
    <row r="306" spans="1:9" s="7" customFormat="1" ht="16" thickBot="1" x14ac:dyDescent="0.4">
      <c r="A306" s="199"/>
      <c r="B306" s="15" t="s">
        <v>1</v>
      </c>
      <c r="C306" s="15"/>
      <c r="D306" s="35" t="s">
        <v>1</v>
      </c>
      <c r="E306" s="15"/>
      <c r="F306" s="12"/>
      <c r="G306" s="12"/>
      <c r="H306" s="12"/>
      <c r="I306" s="13"/>
    </row>
    <row r="307" spans="1:9" s="7" customFormat="1" ht="16" thickBot="1" x14ac:dyDescent="0.4">
      <c r="A307" s="199"/>
      <c r="B307" s="86" t="s">
        <v>188</v>
      </c>
      <c r="C307" s="84"/>
      <c r="D307" s="84"/>
      <c r="E307" s="84"/>
      <c r="F307" s="85"/>
      <c r="G307" s="85"/>
      <c r="H307" s="473"/>
      <c r="I307" s="419">
        <f>ROUND(E313,0)</f>
        <v>0</v>
      </c>
    </row>
    <row r="308" spans="1:9" s="7" customFormat="1" ht="16" thickBot="1" x14ac:dyDescent="0.4">
      <c r="A308" s="199"/>
      <c r="B308" s="87" t="s">
        <v>187</v>
      </c>
      <c r="C308" s="88" t="s">
        <v>50</v>
      </c>
      <c r="D308" s="88" t="s">
        <v>51</v>
      </c>
      <c r="E308" s="178" t="s">
        <v>0</v>
      </c>
      <c r="F308" s="1"/>
      <c r="G308" s="1"/>
      <c r="H308" s="1"/>
      <c r="I308" s="2"/>
    </row>
    <row r="309" spans="1:9" s="7" customFormat="1" x14ac:dyDescent="0.35">
      <c r="A309" s="199">
        <v>5500</v>
      </c>
      <c r="B309" s="135"/>
      <c r="C309" s="136"/>
      <c r="D309" s="177"/>
      <c r="E309" s="400">
        <f>C309*D309</f>
        <v>0</v>
      </c>
      <c r="F309" s="12" t="s">
        <v>1</v>
      </c>
      <c r="G309" s="12"/>
      <c r="H309" s="12"/>
      <c r="I309" s="13"/>
    </row>
    <row r="310" spans="1:9" s="7" customFormat="1" x14ac:dyDescent="0.35">
      <c r="A310" s="199">
        <v>5500</v>
      </c>
      <c r="B310" s="135"/>
      <c r="C310" s="136"/>
      <c r="D310" s="177"/>
      <c r="E310" s="401">
        <f t="shared" ref="E310:E312" si="3">C310*D310</f>
        <v>0</v>
      </c>
      <c r="F310" s="12"/>
      <c r="G310" s="12"/>
      <c r="H310" s="12"/>
      <c r="I310" s="13"/>
    </row>
    <row r="311" spans="1:9" s="7" customFormat="1" x14ac:dyDescent="0.35">
      <c r="A311" s="199">
        <v>5500</v>
      </c>
      <c r="B311" s="135"/>
      <c r="C311" s="136"/>
      <c r="D311" s="177"/>
      <c r="E311" s="401">
        <f t="shared" si="3"/>
        <v>0</v>
      </c>
      <c r="F311" s="12" t="s">
        <v>1</v>
      </c>
      <c r="G311" s="12"/>
      <c r="H311" s="12"/>
      <c r="I311" s="13"/>
    </row>
    <row r="312" spans="1:9" s="7" customFormat="1" ht="16" thickBot="1" x14ac:dyDescent="0.4">
      <c r="A312" s="199">
        <v>5500</v>
      </c>
      <c r="B312" s="135"/>
      <c r="C312" s="136"/>
      <c r="D312" s="177"/>
      <c r="E312" s="402">
        <f t="shared" si="3"/>
        <v>0</v>
      </c>
      <c r="F312" s="12"/>
      <c r="G312" s="12"/>
      <c r="H312" s="12"/>
      <c r="I312" s="13"/>
    </row>
    <row r="313" spans="1:9" s="7" customFormat="1" ht="16" thickBot="1" x14ac:dyDescent="0.4">
      <c r="A313" s="199">
        <v>4100</v>
      </c>
      <c r="B313" s="162" t="s">
        <v>2</v>
      </c>
      <c r="C313" s="163"/>
      <c r="D313" s="164"/>
      <c r="E313" s="403">
        <f>SUM(E309:E312)</f>
        <v>0</v>
      </c>
      <c r="F313" s="33"/>
      <c r="G313" s="12"/>
      <c r="H313" s="12"/>
      <c r="I313" s="13"/>
    </row>
    <row r="314" spans="1:9" s="7" customFormat="1" ht="33.75" customHeight="1" x14ac:dyDescent="0.35">
      <c r="A314" s="199"/>
      <c r="B314" s="500" t="s">
        <v>58</v>
      </c>
      <c r="C314" s="501"/>
      <c r="D314" s="501"/>
      <c r="E314" s="505"/>
      <c r="F314" s="50"/>
      <c r="I314" s="48"/>
    </row>
    <row r="315" spans="1:9" s="7" customFormat="1" ht="37.5" customHeight="1" x14ac:dyDescent="0.35">
      <c r="A315" s="199"/>
      <c r="B315" s="506" t="s">
        <v>89</v>
      </c>
      <c r="C315" s="493"/>
      <c r="D315" s="493"/>
      <c r="E315" s="494"/>
      <c r="F315" s="12"/>
      <c r="G315" s="12" t="s">
        <v>1</v>
      </c>
      <c r="H315" s="12"/>
      <c r="I315" s="13"/>
    </row>
    <row r="316" spans="1:9" s="7" customFormat="1" ht="16" thickBot="1" x14ac:dyDescent="0.4">
      <c r="A316" s="199"/>
      <c r="B316" s="15" t="s">
        <v>1</v>
      </c>
      <c r="C316" s="15"/>
      <c r="D316" s="35" t="s">
        <v>1</v>
      </c>
      <c r="E316" s="15"/>
      <c r="F316" s="12"/>
      <c r="G316" s="12"/>
      <c r="H316" s="12"/>
      <c r="I316" s="13"/>
    </row>
    <row r="317" spans="1:9" s="20" customFormat="1" ht="16" thickBot="1" x14ac:dyDescent="0.4">
      <c r="A317" s="205"/>
      <c r="B317" s="61" t="s">
        <v>115</v>
      </c>
      <c r="C317" s="89"/>
      <c r="D317" s="90"/>
      <c r="E317" s="91"/>
      <c r="F317" s="91"/>
      <c r="G317" s="92"/>
      <c r="H317" s="474"/>
      <c r="I317" s="419">
        <f>ROUND(G325+G346+G367+G378+G389+G400+G411+G422+E436++G336+G357+F458,0)</f>
        <v>0</v>
      </c>
    </row>
    <row r="318" spans="1:9" s="7" customFormat="1" ht="16" thickBot="1" x14ac:dyDescent="0.4">
      <c r="A318" s="199"/>
      <c r="B318" s="140" t="s">
        <v>72</v>
      </c>
      <c r="C318" s="131" t="s">
        <v>6</v>
      </c>
      <c r="D318" s="76" t="s">
        <v>18</v>
      </c>
      <c r="E318" s="76" t="s">
        <v>57</v>
      </c>
      <c r="F318" s="76" t="s">
        <v>7</v>
      </c>
      <c r="G318" s="70" t="s">
        <v>2</v>
      </c>
      <c r="H318" s="467"/>
      <c r="I318" s="13"/>
    </row>
    <row r="319" spans="1:9" s="7" customFormat="1" x14ac:dyDescent="0.35">
      <c r="A319" s="199">
        <v>6330</v>
      </c>
      <c r="B319" s="132" t="s">
        <v>8</v>
      </c>
      <c r="C319" s="46"/>
      <c r="D319" s="46"/>
      <c r="E319" s="78" t="s">
        <v>33</v>
      </c>
      <c r="F319" s="174">
        <v>600</v>
      </c>
      <c r="G319" s="397">
        <f>C319*D319*F319</f>
        <v>0</v>
      </c>
      <c r="H319" s="367"/>
      <c r="I319" s="13"/>
    </row>
    <row r="320" spans="1:9" s="7" customFormat="1" x14ac:dyDescent="0.35">
      <c r="A320" s="199">
        <v>6730</v>
      </c>
      <c r="B320" s="132" t="s">
        <v>36</v>
      </c>
      <c r="C320" s="46"/>
      <c r="D320" s="46"/>
      <c r="E320" s="46"/>
      <c r="F320" s="174">
        <v>200</v>
      </c>
      <c r="G320" s="398">
        <f>C320*D320*E320*F320</f>
        <v>0</v>
      </c>
      <c r="H320" s="367"/>
      <c r="I320" s="13"/>
    </row>
    <row r="321" spans="1:9" s="7" customFormat="1" x14ac:dyDescent="0.35">
      <c r="A321" s="199">
        <v>6830</v>
      </c>
      <c r="B321" s="132" t="s">
        <v>37</v>
      </c>
      <c r="C321" s="46"/>
      <c r="D321" s="46"/>
      <c r="E321" s="46"/>
      <c r="F321" s="174">
        <v>74</v>
      </c>
      <c r="G321" s="398">
        <f t="shared" ref="G321:G323" si="4">C321*D321*E321*F321</f>
        <v>0</v>
      </c>
      <c r="H321" s="367"/>
      <c r="I321" s="13" t="s">
        <v>1</v>
      </c>
    </row>
    <row r="322" spans="1:9" s="7" customFormat="1" x14ac:dyDescent="0.35">
      <c r="A322" s="199">
        <v>6530</v>
      </c>
      <c r="B322" s="132" t="s">
        <v>38</v>
      </c>
      <c r="C322" s="46"/>
      <c r="D322" s="46"/>
      <c r="E322" s="46"/>
      <c r="F322" s="174">
        <v>75</v>
      </c>
      <c r="G322" s="398">
        <f t="shared" si="4"/>
        <v>0</v>
      </c>
      <c r="H322" s="367"/>
      <c r="I322" s="9"/>
    </row>
    <row r="323" spans="1:9" s="7" customFormat="1" x14ac:dyDescent="0.35">
      <c r="A323" s="199">
        <v>6430</v>
      </c>
      <c r="B323" s="132" t="s">
        <v>39</v>
      </c>
      <c r="C323" s="46"/>
      <c r="D323" s="46"/>
      <c r="E323" s="46"/>
      <c r="F323" s="174">
        <v>125</v>
      </c>
      <c r="G323" s="398">
        <f t="shared" si="4"/>
        <v>0</v>
      </c>
      <c r="H323" s="367"/>
      <c r="I323" s="13"/>
    </row>
    <row r="324" spans="1:9" s="7" customFormat="1" ht="16" thickBot="1" x14ac:dyDescent="0.4">
      <c r="A324" s="199">
        <v>6230</v>
      </c>
      <c r="B324" s="132" t="s">
        <v>27</v>
      </c>
      <c r="C324" s="46"/>
      <c r="D324" s="46"/>
      <c r="E324" s="78" t="s">
        <v>33</v>
      </c>
      <c r="F324" s="174">
        <v>500</v>
      </c>
      <c r="G324" s="399">
        <f>C324*D324*F324</f>
        <v>0</v>
      </c>
      <c r="H324" s="367"/>
      <c r="I324" s="9" t="s">
        <v>1</v>
      </c>
    </row>
    <row r="325" spans="1:9" s="7" customFormat="1" ht="16" thickBot="1" x14ac:dyDescent="0.4">
      <c r="A325" s="199">
        <v>4100</v>
      </c>
      <c r="B325" s="80" t="s">
        <v>55</v>
      </c>
      <c r="C325" s="79" t="s">
        <v>1</v>
      </c>
      <c r="D325" s="81"/>
      <c r="E325" s="81"/>
      <c r="F325" s="82"/>
      <c r="G325" s="408">
        <f>SUM(G319:G324)</f>
        <v>0</v>
      </c>
      <c r="H325" s="355"/>
      <c r="I325" s="13"/>
    </row>
    <row r="326" spans="1:9" s="22" customFormat="1" ht="15" x14ac:dyDescent="0.3">
      <c r="A326" s="206"/>
      <c r="B326" s="503" t="s">
        <v>54</v>
      </c>
      <c r="C326" s="504"/>
      <c r="D326" s="504"/>
      <c r="E326" s="505"/>
      <c r="F326" s="21"/>
      <c r="I326" s="23"/>
    </row>
    <row r="327" spans="1:9" s="24" customFormat="1" ht="58.5" customHeight="1" x14ac:dyDescent="0.35">
      <c r="A327" s="203"/>
      <c r="B327" s="506" t="s">
        <v>89</v>
      </c>
      <c r="C327" s="493"/>
      <c r="D327" s="493"/>
      <c r="E327" s="494"/>
      <c r="F327" s="36"/>
      <c r="I327" s="37"/>
    </row>
    <row r="328" spans="1:9" s="10" customFormat="1" x14ac:dyDescent="0.35">
      <c r="A328" s="201"/>
      <c r="B328" s="3"/>
      <c r="C328" s="3"/>
      <c r="D328" s="3"/>
      <c r="E328" s="3"/>
      <c r="F328" s="3"/>
      <c r="G328" s="3"/>
      <c r="H328" s="3"/>
      <c r="I328" s="9"/>
    </row>
    <row r="329" spans="1:9" s="7" customFormat="1" ht="16" thickBot="1" x14ac:dyDescent="0.4">
      <c r="A329" s="199"/>
      <c r="B329" s="140" t="s">
        <v>72</v>
      </c>
      <c r="C329" s="131" t="s">
        <v>6</v>
      </c>
      <c r="D329" s="76" t="s">
        <v>18</v>
      </c>
      <c r="E329" s="76" t="s">
        <v>57</v>
      </c>
      <c r="F329" s="76" t="s">
        <v>7</v>
      </c>
      <c r="G329" s="70" t="s">
        <v>2</v>
      </c>
      <c r="H329" s="467"/>
      <c r="I329" s="13"/>
    </row>
    <row r="330" spans="1:9" s="7" customFormat="1" x14ac:dyDescent="0.35">
      <c r="A330" s="199">
        <v>6330</v>
      </c>
      <c r="B330" s="132" t="s">
        <v>8</v>
      </c>
      <c r="C330" s="46"/>
      <c r="D330" s="46"/>
      <c r="E330" s="78" t="s">
        <v>33</v>
      </c>
      <c r="F330" s="174">
        <v>600</v>
      </c>
      <c r="G330" s="397">
        <f>C330*D330*F330</f>
        <v>0</v>
      </c>
      <c r="H330" s="367"/>
      <c r="I330" s="13"/>
    </row>
    <row r="331" spans="1:9" s="7" customFormat="1" x14ac:dyDescent="0.35">
      <c r="A331" s="199">
        <v>6730</v>
      </c>
      <c r="B331" s="132" t="s">
        <v>36</v>
      </c>
      <c r="C331" s="46"/>
      <c r="D331" s="46"/>
      <c r="E331" s="46"/>
      <c r="F331" s="174">
        <v>200</v>
      </c>
      <c r="G331" s="398">
        <f>C331*D331*E331*F331</f>
        <v>0</v>
      </c>
      <c r="H331" s="367"/>
      <c r="I331" s="13"/>
    </row>
    <row r="332" spans="1:9" s="7" customFormat="1" x14ac:dyDescent="0.35">
      <c r="A332" s="199">
        <v>6830</v>
      </c>
      <c r="B332" s="132" t="s">
        <v>37</v>
      </c>
      <c r="C332" s="46"/>
      <c r="D332" s="46"/>
      <c r="E332" s="46"/>
      <c r="F332" s="174">
        <v>74</v>
      </c>
      <c r="G332" s="398">
        <f t="shared" ref="G332:G334" si="5">C332*D332*E332*F332</f>
        <v>0</v>
      </c>
      <c r="H332" s="367"/>
      <c r="I332" s="13" t="s">
        <v>1</v>
      </c>
    </row>
    <row r="333" spans="1:9" s="7" customFormat="1" x14ac:dyDescent="0.35">
      <c r="A333" s="199">
        <v>6530</v>
      </c>
      <c r="B333" s="132" t="s">
        <v>38</v>
      </c>
      <c r="C333" s="46"/>
      <c r="D333" s="46"/>
      <c r="E333" s="46"/>
      <c r="F333" s="174">
        <v>75</v>
      </c>
      <c r="G333" s="398">
        <f t="shared" si="5"/>
        <v>0</v>
      </c>
      <c r="H333" s="367"/>
      <c r="I333" s="9"/>
    </row>
    <row r="334" spans="1:9" s="7" customFormat="1" x14ac:dyDescent="0.35">
      <c r="A334" s="199">
        <v>6430</v>
      </c>
      <c r="B334" s="132" t="s">
        <v>39</v>
      </c>
      <c r="C334" s="46"/>
      <c r="D334" s="46"/>
      <c r="E334" s="46"/>
      <c r="F334" s="174">
        <v>125</v>
      </c>
      <c r="G334" s="398">
        <f t="shared" si="5"/>
        <v>0</v>
      </c>
      <c r="H334" s="367"/>
      <c r="I334" s="13"/>
    </row>
    <row r="335" spans="1:9" s="7" customFormat="1" ht="16" thickBot="1" x14ac:dyDescent="0.4">
      <c r="A335" s="199">
        <v>6230</v>
      </c>
      <c r="B335" s="132" t="s">
        <v>27</v>
      </c>
      <c r="C335" s="46"/>
      <c r="D335" s="46"/>
      <c r="E335" s="78" t="s">
        <v>33</v>
      </c>
      <c r="F335" s="174">
        <v>500</v>
      </c>
      <c r="G335" s="399">
        <f>C335*D335*F335</f>
        <v>0</v>
      </c>
      <c r="H335" s="367"/>
      <c r="I335" s="9" t="s">
        <v>1</v>
      </c>
    </row>
    <row r="336" spans="1:9" s="7" customFormat="1" ht="16" thickBot="1" x14ac:dyDescent="0.4">
      <c r="A336" s="199">
        <v>4100</v>
      </c>
      <c r="B336" s="80" t="s">
        <v>55</v>
      </c>
      <c r="C336" s="79" t="s">
        <v>1</v>
      </c>
      <c r="D336" s="81"/>
      <c r="E336" s="81"/>
      <c r="F336" s="82"/>
      <c r="G336" s="408">
        <f>SUM(G330:G335)</f>
        <v>0</v>
      </c>
      <c r="H336" s="355"/>
      <c r="I336" s="13"/>
    </row>
    <row r="337" spans="1:9" s="22" customFormat="1" ht="15" x14ac:dyDescent="0.3">
      <c r="A337" s="206"/>
      <c r="B337" s="503" t="s">
        <v>54</v>
      </c>
      <c r="C337" s="504"/>
      <c r="D337" s="504"/>
      <c r="E337" s="505"/>
      <c r="F337" s="21"/>
      <c r="I337" s="23"/>
    </row>
    <row r="338" spans="1:9" s="24" customFormat="1" ht="58.5" customHeight="1" x14ac:dyDescent="0.35">
      <c r="A338" s="203"/>
      <c r="B338" s="506" t="s">
        <v>89</v>
      </c>
      <c r="C338" s="493"/>
      <c r="D338" s="493"/>
      <c r="E338" s="494"/>
      <c r="F338" s="36"/>
      <c r="I338" s="37"/>
    </row>
    <row r="339" spans="1:9" s="7" customFormat="1" ht="16" thickBot="1" x14ac:dyDescent="0.4">
      <c r="A339" s="199"/>
      <c r="B339" s="137" t="s">
        <v>91</v>
      </c>
      <c r="C339" s="77" t="s">
        <v>6</v>
      </c>
      <c r="D339" s="78" t="s">
        <v>18</v>
      </c>
      <c r="E339" s="78" t="s">
        <v>57</v>
      </c>
      <c r="F339" s="78" t="s">
        <v>7</v>
      </c>
      <c r="G339" s="70" t="s">
        <v>2</v>
      </c>
      <c r="H339" s="467"/>
      <c r="I339" s="13"/>
    </row>
    <row r="340" spans="1:9" s="7" customFormat="1" x14ac:dyDescent="0.35">
      <c r="A340" s="199">
        <v>6340</v>
      </c>
      <c r="B340" s="132" t="s">
        <v>8</v>
      </c>
      <c r="C340" s="138">
        <v>0</v>
      </c>
      <c r="D340" s="46">
        <v>0</v>
      </c>
      <c r="E340" s="78" t="s">
        <v>33</v>
      </c>
      <c r="F340" s="174">
        <v>600</v>
      </c>
      <c r="G340" s="397">
        <f>C340*D340*F340</f>
        <v>0</v>
      </c>
      <c r="H340" s="367"/>
      <c r="I340" s="13"/>
    </row>
    <row r="341" spans="1:9" s="7" customFormat="1" x14ac:dyDescent="0.35">
      <c r="A341" s="199">
        <v>6740</v>
      </c>
      <c r="B341" s="132" t="s">
        <v>36</v>
      </c>
      <c r="C341" s="138">
        <v>0</v>
      </c>
      <c r="D341" s="46">
        <v>0</v>
      </c>
      <c r="E341" s="46">
        <v>0</v>
      </c>
      <c r="F341" s="174">
        <v>200</v>
      </c>
      <c r="G341" s="398">
        <f>C341*D341*E341*F341</f>
        <v>0</v>
      </c>
      <c r="H341" s="367"/>
      <c r="I341" s="13"/>
    </row>
    <row r="342" spans="1:9" s="7" customFormat="1" x14ac:dyDescent="0.35">
      <c r="A342" s="199">
        <v>6840</v>
      </c>
      <c r="B342" s="132" t="s">
        <v>37</v>
      </c>
      <c r="C342" s="138">
        <v>0</v>
      </c>
      <c r="D342" s="46">
        <v>0</v>
      </c>
      <c r="E342" s="46">
        <v>0</v>
      </c>
      <c r="F342" s="174">
        <v>74</v>
      </c>
      <c r="G342" s="398">
        <f t="shared" ref="G342:G344" si="6">C342*D342*E342*F342</f>
        <v>0</v>
      </c>
      <c r="H342" s="367"/>
      <c r="I342" s="13"/>
    </row>
    <row r="343" spans="1:9" s="7" customFormat="1" x14ac:dyDescent="0.35">
      <c r="A343" s="199">
        <v>6540</v>
      </c>
      <c r="B343" s="132" t="s">
        <v>38</v>
      </c>
      <c r="C343" s="138">
        <v>0</v>
      </c>
      <c r="D343" s="46">
        <v>0</v>
      </c>
      <c r="E343" s="46">
        <v>0</v>
      </c>
      <c r="F343" s="174">
        <v>75</v>
      </c>
      <c r="G343" s="398">
        <f t="shared" si="6"/>
        <v>0</v>
      </c>
      <c r="H343" s="367"/>
      <c r="I343" s="9"/>
    </row>
    <row r="344" spans="1:9" s="7" customFormat="1" x14ac:dyDescent="0.35">
      <c r="A344" s="199">
        <v>6440</v>
      </c>
      <c r="B344" s="132" t="s">
        <v>39</v>
      </c>
      <c r="C344" s="138">
        <v>0</v>
      </c>
      <c r="D344" s="46">
        <v>0</v>
      </c>
      <c r="E344" s="46">
        <v>0</v>
      </c>
      <c r="F344" s="174">
        <v>125</v>
      </c>
      <c r="G344" s="398">
        <f t="shared" si="6"/>
        <v>0</v>
      </c>
      <c r="H344" s="367"/>
      <c r="I344" s="13"/>
    </row>
    <row r="345" spans="1:9" s="7" customFormat="1" ht="16" thickBot="1" x14ac:dyDescent="0.4">
      <c r="A345" s="199">
        <v>6230</v>
      </c>
      <c r="B345" s="132" t="s">
        <v>27</v>
      </c>
      <c r="C345" s="138">
        <v>0</v>
      </c>
      <c r="D345" s="46">
        <v>0</v>
      </c>
      <c r="E345" s="78" t="s">
        <v>33</v>
      </c>
      <c r="F345" s="174">
        <v>500</v>
      </c>
      <c r="G345" s="399">
        <f>C345*D345*F345</f>
        <v>0</v>
      </c>
      <c r="H345" s="367"/>
      <c r="I345" s="9"/>
    </row>
    <row r="346" spans="1:9" s="7" customFormat="1" ht="16" thickBot="1" x14ac:dyDescent="0.4">
      <c r="A346" s="199">
        <v>4100</v>
      </c>
      <c r="B346" s="80" t="s">
        <v>55</v>
      </c>
      <c r="C346" s="79" t="s">
        <v>1</v>
      </c>
      <c r="D346" s="81"/>
      <c r="E346" s="81"/>
      <c r="F346" s="82"/>
      <c r="G346" s="408">
        <f>SUM(G340:G345)</f>
        <v>0</v>
      </c>
      <c r="H346" s="355"/>
      <c r="I346" s="13"/>
    </row>
    <row r="347" spans="1:9" s="22" customFormat="1" ht="15.75" customHeight="1" x14ac:dyDescent="0.3">
      <c r="A347" s="206"/>
      <c r="B347" s="503" t="s">
        <v>54</v>
      </c>
      <c r="C347" s="504"/>
      <c r="D347" s="504"/>
      <c r="E347" s="505"/>
      <c r="F347" s="21" t="s">
        <v>1</v>
      </c>
      <c r="I347" s="23"/>
    </row>
    <row r="348" spans="1:9" s="24" customFormat="1" ht="52.5" customHeight="1" x14ac:dyDescent="0.35">
      <c r="A348" s="203"/>
      <c r="B348" s="506" t="s">
        <v>89</v>
      </c>
      <c r="C348" s="493"/>
      <c r="D348" s="493"/>
      <c r="E348" s="494"/>
      <c r="F348" s="36"/>
      <c r="I348" s="37"/>
    </row>
    <row r="349" spans="1:9" s="10" customFormat="1" x14ac:dyDescent="0.35">
      <c r="A349" s="201"/>
      <c r="B349" s="3" t="s">
        <v>1</v>
      </c>
      <c r="C349" s="3"/>
      <c r="D349" s="3"/>
      <c r="E349" s="3"/>
      <c r="F349" s="3"/>
      <c r="G349" s="3"/>
      <c r="H349" s="3"/>
      <c r="I349" s="9"/>
    </row>
    <row r="350" spans="1:9" s="7" customFormat="1" ht="16" thickBot="1" x14ac:dyDescent="0.4">
      <c r="A350" s="199"/>
      <c r="B350" s="137" t="s">
        <v>91</v>
      </c>
      <c r="C350" s="77" t="s">
        <v>6</v>
      </c>
      <c r="D350" s="78" t="s">
        <v>18</v>
      </c>
      <c r="E350" s="78" t="s">
        <v>57</v>
      </c>
      <c r="F350" s="78" t="s">
        <v>7</v>
      </c>
      <c r="G350" s="70" t="s">
        <v>2</v>
      </c>
      <c r="H350" s="467"/>
      <c r="I350" s="13"/>
    </row>
    <row r="351" spans="1:9" s="7" customFormat="1" x14ac:dyDescent="0.35">
      <c r="A351" s="199">
        <v>6340</v>
      </c>
      <c r="B351" s="132" t="s">
        <v>8</v>
      </c>
      <c r="C351" s="138">
        <v>0</v>
      </c>
      <c r="D351" s="46">
        <v>0</v>
      </c>
      <c r="E351" s="78" t="s">
        <v>33</v>
      </c>
      <c r="F351" s="174">
        <v>600</v>
      </c>
      <c r="G351" s="397">
        <f>C351*D351*F351</f>
        <v>0</v>
      </c>
      <c r="H351" s="367"/>
      <c r="I351" s="13"/>
    </row>
    <row r="352" spans="1:9" s="7" customFormat="1" x14ac:dyDescent="0.35">
      <c r="A352" s="199">
        <v>6740</v>
      </c>
      <c r="B352" s="132" t="s">
        <v>36</v>
      </c>
      <c r="C352" s="138">
        <v>0</v>
      </c>
      <c r="D352" s="46">
        <v>0</v>
      </c>
      <c r="E352" s="46">
        <v>0</v>
      </c>
      <c r="F352" s="174">
        <v>200</v>
      </c>
      <c r="G352" s="398">
        <f>C352*D352*E352*F352</f>
        <v>0</v>
      </c>
      <c r="H352" s="367"/>
      <c r="I352" s="13"/>
    </row>
    <row r="353" spans="1:9" s="7" customFormat="1" x14ac:dyDescent="0.35">
      <c r="A353" s="199">
        <v>6840</v>
      </c>
      <c r="B353" s="132" t="s">
        <v>37</v>
      </c>
      <c r="C353" s="138">
        <v>0</v>
      </c>
      <c r="D353" s="46">
        <v>0</v>
      </c>
      <c r="E353" s="46">
        <v>0</v>
      </c>
      <c r="F353" s="174">
        <v>74</v>
      </c>
      <c r="G353" s="398">
        <f t="shared" ref="G353:G355" si="7">C353*D353*E353*F353</f>
        <v>0</v>
      </c>
      <c r="H353" s="367"/>
      <c r="I353" s="13"/>
    </row>
    <row r="354" spans="1:9" s="7" customFormat="1" x14ac:dyDescent="0.35">
      <c r="A354" s="199">
        <v>6540</v>
      </c>
      <c r="B354" s="132" t="s">
        <v>38</v>
      </c>
      <c r="C354" s="138">
        <v>0</v>
      </c>
      <c r="D354" s="46">
        <v>0</v>
      </c>
      <c r="E354" s="46">
        <v>0</v>
      </c>
      <c r="F354" s="174">
        <v>75</v>
      </c>
      <c r="G354" s="398">
        <f t="shared" si="7"/>
        <v>0</v>
      </c>
      <c r="H354" s="367"/>
      <c r="I354" s="9"/>
    </row>
    <row r="355" spans="1:9" s="7" customFormat="1" x14ac:dyDescent="0.35">
      <c r="A355" s="199">
        <v>6440</v>
      </c>
      <c r="B355" s="132" t="s">
        <v>39</v>
      </c>
      <c r="C355" s="138">
        <v>0</v>
      </c>
      <c r="D355" s="46">
        <v>0</v>
      </c>
      <c r="E355" s="46">
        <v>0</v>
      </c>
      <c r="F355" s="174">
        <v>125</v>
      </c>
      <c r="G355" s="398">
        <f t="shared" si="7"/>
        <v>0</v>
      </c>
      <c r="H355" s="367"/>
      <c r="I355" s="13" t="s">
        <v>1</v>
      </c>
    </row>
    <row r="356" spans="1:9" s="7" customFormat="1" ht="16" thickBot="1" x14ac:dyDescent="0.4">
      <c r="A356" s="199">
        <v>6230</v>
      </c>
      <c r="B356" s="132" t="s">
        <v>27</v>
      </c>
      <c r="C356" s="138">
        <v>0</v>
      </c>
      <c r="D356" s="46">
        <v>0</v>
      </c>
      <c r="E356" s="78" t="s">
        <v>33</v>
      </c>
      <c r="F356" s="174">
        <v>500</v>
      </c>
      <c r="G356" s="399">
        <f>C356*D356*F356</f>
        <v>0</v>
      </c>
      <c r="H356" s="367"/>
      <c r="I356" s="9"/>
    </row>
    <row r="357" spans="1:9" s="7" customFormat="1" ht="16" thickBot="1" x14ac:dyDescent="0.4">
      <c r="A357" s="199">
        <v>4100</v>
      </c>
      <c r="B357" s="80" t="s">
        <v>55</v>
      </c>
      <c r="C357" s="79" t="s">
        <v>1</v>
      </c>
      <c r="D357" s="81"/>
      <c r="E357" s="81"/>
      <c r="F357" s="82"/>
      <c r="G357" s="408">
        <f>SUM(G351:G356)</f>
        <v>0</v>
      </c>
      <c r="H357" s="355"/>
      <c r="I357" s="13"/>
    </row>
    <row r="358" spans="1:9" s="22" customFormat="1" ht="15.75" customHeight="1" x14ac:dyDescent="0.3">
      <c r="A358" s="206"/>
      <c r="B358" s="503" t="s">
        <v>54</v>
      </c>
      <c r="C358" s="504"/>
      <c r="D358" s="504"/>
      <c r="E358" s="505"/>
      <c r="F358" s="21" t="s">
        <v>1</v>
      </c>
      <c r="I358" s="23"/>
    </row>
    <row r="359" spans="1:9" s="24" customFormat="1" ht="52.5" customHeight="1" x14ac:dyDescent="0.35">
      <c r="A359" s="203"/>
      <c r="B359" s="506" t="s">
        <v>89</v>
      </c>
      <c r="C359" s="493"/>
      <c r="D359" s="493"/>
      <c r="E359" s="494"/>
      <c r="F359" s="36"/>
      <c r="I359" s="37"/>
    </row>
    <row r="360" spans="1:9" s="7" customFormat="1" ht="16" thickBot="1" x14ac:dyDescent="0.4">
      <c r="A360" s="199"/>
      <c r="B360" s="137" t="s">
        <v>25</v>
      </c>
      <c r="C360" s="77" t="s">
        <v>6</v>
      </c>
      <c r="D360" s="78" t="s">
        <v>18</v>
      </c>
      <c r="E360" s="78" t="s">
        <v>57</v>
      </c>
      <c r="F360" s="78" t="s">
        <v>7</v>
      </c>
      <c r="G360" s="70" t="s">
        <v>2</v>
      </c>
      <c r="H360" s="467"/>
      <c r="I360" s="13"/>
    </row>
    <row r="361" spans="1:9" s="7" customFormat="1" x14ac:dyDescent="0.35">
      <c r="A361" s="199">
        <v>6320</v>
      </c>
      <c r="B361" s="132" t="s">
        <v>8</v>
      </c>
      <c r="C361" s="138"/>
      <c r="D361" s="46"/>
      <c r="E361" s="78" t="s">
        <v>33</v>
      </c>
      <c r="F361" s="174">
        <v>600</v>
      </c>
      <c r="G361" s="404">
        <f>C361*D361*F361</f>
        <v>0</v>
      </c>
      <c r="H361" s="60"/>
      <c r="I361" s="13"/>
    </row>
    <row r="362" spans="1:9" s="7" customFormat="1" x14ac:dyDescent="0.35">
      <c r="A362" s="199">
        <v>6720</v>
      </c>
      <c r="B362" s="132" t="s">
        <v>36</v>
      </c>
      <c r="C362" s="138"/>
      <c r="D362" s="46"/>
      <c r="E362" s="46"/>
      <c r="F362" s="174">
        <v>200</v>
      </c>
      <c r="G362" s="405">
        <f>C362*D362*E362*F362</f>
        <v>0</v>
      </c>
      <c r="H362" s="60"/>
      <c r="I362" s="13"/>
    </row>
    <row r="363" spans="1:9" s="7" customFormat="1" x14ac:dyDescent="0.35">
      <c r="A363" s="199">
        <v>6820</v>
      </c>
      <c r="B363" s="132" t="s">
        <v>37</v>
      </c>
      <c r="C363" s="138"/>
      <c r="D363" s="46"/>
      <c r="E363" s="46"/>
      <c r="F363" s="174">
        <v>74</v>
      </c>
      <c r="G363" s="405">
        <f t="shared" ref="G363:G365" si="8">C363*D363*E363*F363</f>
        <v>0</v>
      </c>
      <c r="H363" s="60"/>
      <c r="I363" s="13"/>
    </row>
    <row r="364" spans="1:9" s="7" customFormat="1" x14ac:dyDescent="0.35">
      <c r="A364" s="199">
        <v>6520</v>
      </c>
      <c r="B364" s="132" t="s">
        <v>38</v>
      </c>
      <c r="C364" s="138"/>
      <c r="D364" s="46"/>
      <c r="E364" s="46"/>
      <c r="F364" s="174">
        <v>75</v>
      </c>
      <c r="G364" s="405">
        <f t="shared" si="8"/>
        <v>0</v>
      </c>
      <c r="H364" s="60"/>
      <c r="I364" s="9"/>
    </row>
    <row r="365" spans="1:9" s="7" customFormat="1" x14ac:dyDescent="0.35">
      <c r="A365" s="199">
        <v>6420</v>
      </c>
      <c r="B365" s="132" t="s">
        <v>39</v>
      </c>
      <c r="C365" s="138"/>
      <c r="D365" s="46"/>
      <c r="E365" s="46"/>
      <c r="F365" s="174">
        <v>125</v>
      </c>
      <c r="G365" s="405">
        <f t="shared" si="8"/>
        <v>0</v>
      </c>
      <c r="H365" s="60"/>
      <c r="I365" s="13"/>
    </row>
    <row r="366" spans="1:9" s="7" customFormat="1" ht="16" thickBot="1" x14ac:dyDescent="0.4">
      <c r="A366" s="199">
        <v>6230</v>
      </c>
      <c r="B366" s="132" t="s">
        <v>27</v>
      </c>
      <c r="C366" s="138"/>
      <c r="D366" s="46"/>
      <c r="E366" s="78" t="s">
        <v>33</v>
      </c>
      <c r="F366" s="174">
        <v>500</v>
      </c>
      <c r="G366" s="406">
        <f>C366*D366*F366</f>
        <v>0</v>
      </c>
      <c r="H366" s="60"/>
      <c r="I366" s="9"/>
    </row>
    <row r="367" spans="1:9" s="7" customFormat="1" ht="16" thickBot="1" x14ac:dyDescent="0.4">
      <c r="A367" s="199">
        <v>4100</v>
      </c>
      <c r="B367" s="80" t="s">
        <v>26</v>
      </c>
      <c r="C367" s="79" t="s">
        <v>1</v>
      </c>
      <c r="D367" s="81"/>
      <c r="E367" s="81"/>
      <c r="F367" s="82"/>
      <c r="G367" s="409">
        <f>SUM(G361:G366)</f>
        <v>0</v>
      </c>
      <c r="H367" s="52"/>
      <c r="I367" s="13"/>
    </row>
    <row r="368" spans="1:9" s="22" customFormat="1" ht="15" x14ac:dyDescent="0.3">
      <c r="A368" s="206"/>
      <c r="B368" s="503" t="s">
        <v>42</v>
      </c>
      <c r="C368" s="504"/>
      <c r="D368" s="504"/>
      <c r="E368" s="505"/>
      <c r="F368" s="21" t="s">
        <v>1</v>
      </c>
      <c r="I368" s="23"/>
    </row>
    <row r="369" spans="1:9" s="24" customFormat="1" ht="35.25" customHeight="1" x14ac:dyDescent="0.35">
      <c r="A369" s="203"/>
      <c r="B369" s="506" t="s">
        <v>89</v>
      </c>
      <c r="C369" s="493"/>
      <c r="D369" s="493"/>
      <c r="E369" s="494"/>
      <c r="F369" s="36"/>
      <c r="I369" s="37"/>
    </row>
    <row r="370" spans="1:9" s="7" customFormat="1" x14ac:dyDescent="0.35">
      <c r="A370" s="199"/>
      <c r="B370" s="3" t="s">
        <v>1</v>
      </c>
      <c r="C370" s="3" t="s">
        <v>1</v>
      </c>
      <c r="D370" s="3"/>
      <c r="E370" s="3"/>
      <c r="F370" s="12"/>
      <c r="G370" s="12"/>
      <c r="H370" s="12"/>
      <c r="I370" s="13"/>
    </row>
    <row r="371" spans="1:9" s="7" customFormat="1" ht="16" thickBot="1" x14ac:dyDescent="0.4">
      <c r="A371" s="199"/>
      <c r="B371" s="137" t="s">
        <v>25</v>
      </c>
      <c r="C371" s="77" t="s">
        <v>6</v>
      </c>
      <c r="D371" s="78" t="s">
        <v>18</v>
      </c>
      <c r="E371" s="78" t="s">
        <v>57</v>
      </c>
      <c r="F371" s="78" t="s">
        <v>7</v>
      </c>
      <c r="G371" s="70" t="s">
        <v>2</v>
      </c>
      <c r="H371" s="467"/>
      <c r="I371" s="13"/>
    </row>
    <row r="372" spans="1:9" s="7" customFormat="1" x14ac:dyDescent="0.35">
      <c r="A372" s="199">
        <v>6320</v>
      </c>
      <c r="B372" s="132" t="s">
        <v>8</v>
      </c>
      <c r="C372" s="138"/>
      <c r="D372" s="46"/>
      <c r="E372" s="78" t="s">
        <v>33</v>
      </c>
      <c r="F372" s="174">
        <v>600</v>
      </c>
      <c r="G372" s="397">
        <f>C372*D372*F372</f>
        <v>0</v>
      </c>
      <c r="H372" s="367"/>
      <c r="I372" s="13"/>
    </row>
    <row r="373" spans="1:9" s="7" customFormat="1" x14ac:dyDescent="0.35">
      <c r="A373" s="199">
        <v>6720</v>
      </c>
      <c r="B373" s="132" t="s">
        <v>36</v>
      </c>
      <c r="C373" s="138"/>
      <c r="D373" s="46"/>
      <c r="E373" s="46"/>
      <c r="F373" s="174">
        <v>200</v>
      </c>
      <c r="G373" s="398">
        <f>C373*D373*E373*F373</f>
        <v>0</v>
      </c>
      <c r="H373" s="367"/>
      <c r="I373" s="13"/>
    </row>
    <row r="374" spans="1:9" s="7" customFormat="1" x14ac:dyDescent="0.35">
      <c r="A374" s="199">
        <v>6820</v>
      </c>
      <c r="B374" s="132" t="s">
        <v>37</v>
      </c>
      <c r="C374" s="138"/>
      <c r="D374" s="46"/>
      <c r="E374" s="46"/>
      <c r="F374" s="174">
        <v>74</v>
      </c>
      <c r="G374" s="398">
        <f t="shared" ref="G374:G376" si="9">C374*D374*E374*F374</f>
        <v>0</v>
      </c>
      <c r="H374" s="367"/>
      <c r="I374" s="13"/>
    </row>
    <row r="375" spans="1:9" s="7" customFormat="1" x14ac:dyDescent="0.35">
      <c r="A375" s="199">
        <v>6520</v>
      </c>
      <c r="B375" s="132" t="s">
        <v>38</v>
      </c>
      <c r="C375" s="138"/>
      <c r="D375" s="46"/>
      <c r="E375" s="46"/>
      <c r="F375" s="174">
        <v>75</v>
      </c>
      <c r="G375" s="398">
        <f t="shared" si="9"/>
        <v>0</v>
      </c>
      <c r="H375" s="367"/>
      <c r="I375" s="9"/>
    </row>
    <row r="376" spans="1:9" s="7" customFormat="1" x14ac:dyDescent="0.35">
      <c r="A376" s="199">
        <v>6420</v>
      </c>
      <c r="B376" s="132" t="s">
        <v>39</v>
      </c>
      <c r="C376" s="138"/>
      <c r="D376" s="46"/>
      <c r="E376" s="46"/>
      <c r="F376" s="174">
        <v>125</v>
      </c>
      <c r="G376" s="398">
        <f t="shared" si="9"/>
        <v>0</v>
      </c>
      <c r="H376" s="367"/>
      <c r="I376" s="13"/>
    </row>
    <row r="377" spans="1:9" s="7" customFormat="1" ht="16" thickBot="1" x14ac:dyDescent="0.4">
      <c r="A377" s="199">
        <v>6230</v>
      </c>
      <c r="B377" s="132" t="s">
        <v>27</v>
      </c>
      <c r="C377" s="138"/>
      <c r="D377" s="46"/>
      <c r="E377" s="78" t="s">
        <v>33</v>
      </c>
      <c r="F377" s="174">
        <v>500</v>
      </c>
      <c r="G377" s="399">
        <f>C377*D377*F377</f>
        <v>0</v>
      </c>
      <c r="H377" s="367"/>
      <c r="I377" s="9"/>
    </row>
    <row r="378" spans="1:9" s="7" customFormat="1" ht="16" thickBot="1" x14ac:dyDescent="0.4">
      <c r="A378" s="199">
        <v>4100</v>
      </c>
      <c r="B378" s="80" t="s">
        <v>26</v>
      </c>
      <c r="C378" s="79" t="s">
        <v>1</v>
      </c>
      <c r="D378" s="81"/>
      <c r="E378" s="81"/>
      <c r="F378" s="82"/>
      <c r="G378" s="408">
        <f>SUM(G372:G377)</f>
        <v>0</v>
      </c>
      <c r="H378" s="355"/>
      <c r="I378" s="13"/>
    </row>
    <row r="379" spans="1:9" s="22" customFormat="1" ht="15" x14ac:dyDescent="0.3">
      <c r="A379" s="206"/>
      <c r="B379" s="500" t="s">
        <v>42</v>
      </c>
      <c r="C379" s="501"/>
      <c r="D379" s="501"/>
      <c r="E379" s="502"/>
      <c r="F379" s="21"/>
      <c r="G379" s="22" t="s">
        <v>1</v>
      </c>
      <c r="I379" s="23"/>
    </row>
    <row r="380" spans="1:9" s="24" customFormat="1" ht="35.25" customHeight="1" x14ac:dyDescent="0.35">
      <c r="A380" s="203"/>
      <c r="B380" s="506" t="s">
        <v>89</v>
      </c>
      <c r="C380" s="493"/>
      <c r="D380" s="493"/>
      <c r="E380" s="494"/>
      <c r="F380" s="36"/>
      <c r="G380" s="24" t="s">
        <v>1</v>
      </c>
      <c r="I380" s="37"/>
    </row>
    <row r="381" spans="1:9" s="24" customFormat="1" x14ac:dyDescent="0.35">
      <c r="A381" s="203"/>
      <c r="B381" s="15" t="s">
        <v>1</v>
      </c>
      <c r="C381" s="16"/>
      <c r="D381" s="16"/>
      <c r="E381" s="17"/>
      <c r="F381" s="36"/>
      <c r="I381" s="37"/>
    </row>
    <row r="382" spans="1:9" s="7" customFormat="1" ht="16" thickBot="1" x14ac:dyDescent="0.4">
      <c r="A382" s="199"/>
      <c r="B382" s="137" t="s">
        <v>22</v>
      </c>
      <c r="C382" s="77" t="s">
        <v>6</v>
      </c>
      <c r="D382" s="78" t="s">
        <v>18</v>
      </c>
      <c r="E382" s="78" t="s">
        <v>57</v>
      </c>
      <c r="F382" s="78" t="s">
        <v>7</v>
      </c>
      <c r="G382" s="70" t="s">
        <v>2</v>
      </c>
      <c r="H382" s="467"/>
      <c r="I382" s="13"/>
    </row>
    <row r="383" spans="1:9" s="7" customFormat="1" x14ac:dyDescent="0.35">
      <c r="A383" s="199">
        <v>6320</v>
      </c>
      <c r="B383" s="132" t="s">
        <v>8</v>
      </c>
      <c r="C383" s="138"/>
      <c r="D383" s="46"/>
      <c r="E383" s="78" t="s">
        <v>33</v>
      </c>
      <c r="F383" s="174">
        <v>600</v>
      </c>
      <c r="G383" s="397">
        <f>C383*D383*F383</f>
        <v>0</v>
      </c>
      <c r="H383" s="367"/>
      <c r="I383" s="13"/>
    </row>
    <row r="384" spans="1:9" s="7" customFormat="1" x14ac:dyDescent="0.35">
      <c r="A384" s="199">
        <v>6720</v>
      </c>
      <c r="B384" s="132" t="s">
        <v>36</v>
      </c>
      <c r="C384" s="138"/>
      <c r="D384" s="46"/>
      <c r="E384" s="46"/>
      <c r="F384" s="174">
        <v>200</v>
      </c>
      <c r="G384" s="398">
        <f>C384*D384*E384*F384</f>
        <v>0</v>
      </c>
      <c r="H384" s="367"/>
      <c r="I384" s="2"/>
    </row>
    <row r="385" spans="1:9" s="7" customFormat="1" x14ac:dyDescent="0.35">
      <c r="A385" s="199">
        <v>6820</v>
      </c>
      <c r="B385" s="132" t="s">
        <v>37</v>
      </c>
      <c r="C385" s="138"/>
      <c r="D385" s="46"/>
      <c r="E385" s="46"/>
      <c r="F385" s="174">
        <v>74</v>
      </c>
      <c r="G385" s="398">
        <f t="shared" ref="G385:G387" si="10">C385*D385*E385*F385</f>
        <v>0</v>
      </c>
      <c r="H385" s="367"/>
      <c r="I385" s="2"/>
    </row>
    <row r="386" spans="1:9" s="7" customFormat="1" x14ac:dyDescent="0.35">
      <c r="A386" s="199">
        <v>6520</v>
      </c>
      <c r="B386" s="132" t="s">
        <v>38</v>
      </c>
      <c r="C386" s="138"/>
      <c r="D386" s="46"/>
      <c r="E386" s="46"/>
      <c r="F386" s="174">
        <v>75</v>
      </c>
      <c r="G386" s="398">
        <f t="shared" si="10"/>
        <v>0</v>
      </c>
      <c r="H386" s="367"/>
      <c r="I386" s="57"/>
    </row>
    <row r="387" spans="1:9" s="7" customFormat="1" x14ac:dyDescent="0.35">
      <c r="A387" s="199">
        <v>6420</v>
      </c>
      <c r="B387" s="132" t="s">
        <v>39</v>
      </c>
      <c r="C387" s="138"/>
      <c r="D387" s="46"/>
      <c r="E387" s="46"/>
      <c r="F387" s="174">
        <v>125</v>
      </c>
      <c r="G387" s="398">
        <f t="shared" si="10"/>
        <v>0</v>
      </c>
      <c r="H387" s="367"/>
      <c r="I387" s="13"/>
    </row>
    <row r="388" spans="1:9" s="7" customFormat="1" x14ac:dyDescent="0.35">
      <c r="A388" s="199">
        <v>6230</v>
      </c>
      <c r="B388" s="132" t="s">
        <v>27</v>
      </c>
      <c r="C388" s="138"/>
      <c r="D388" s="46"/>
      <c r="E388" s="78" t="s">
        <v>33</v>
      </c>
      <c r="F388" s="174">
        <v>500</v>
      </c>
      <c r="G388" s="398">
        <f>C388*D388*F388</f>
        <v>0</v>
      </c>
      <c r="H388" s="367"/>
      <c r="I388" s="13"/>
    </row>
    <row r="389" spans="1:9" s="22" customFormat="1" ht="16" thickBot="1" x14ac:dyDescent="0.4">
      <c r="A389" s="206">
        <v>4100</v>
      </c>
      <c r="B389" s="80" t="s">
        <v>21</v>
      </c>
      <c r="C389" s="79" t="s">
        <v>1</v>
      </c>
      <c r="D389" s="81"/>
      <c r="E389" s="81"/>
      <c r="F389" s="82"/>
      <c r="G389" s="411">
        <f>SUM(G383:G388)</f>
        <v>0</v>
      </c>
      <c r="H389" s="355"/>
      <c r="I389" s="23"/>
    </row>
    <row r="390" spans="1:9" s="24" customFormat="1" x14ac:dyDescent="0.35">
      <c r="A390" s="203"/>
      <c r="B390" s="503" t="s">
        <v>42</v>
      </c>
      <c r="C390" s="504"/>
      <c r="D390" s="504"/>
      <c r="E390" s="505"/>
      <c r="F390" s="36"/>
      <c r="G390" s="24" t="s">
        <v>1</v>
      </c>
      <c r="I390" s="37"/>
    </row>
    <row r="391" spans="1:9" s="24" customFormat="1" ht="41.25" customHeight="1" x14ac:dyDescent="0.35">
      <c r="A391" s="203"/>
      <c r="B391" s="506" t="s">
        <v>89</v>
      </c>
      <c r="C391" s="493"/>
      <c r="D391" s="493"/>
      <c r="E391" s="494"/>
      <c r="F391" s="36"/>
      <c r="I391" s="37"/>
    </row>
    <row r="392" spans="1:9" s="24" customFormat="1" x14ac:dyDescent="0.35">
      <c r="A392" s="203"/>
      <c r="B392" s="15"/>
      <c r="C392" s="15"/>
      <c r="D392" s="15"/>
      <c r="E392" s="15"/>
      <c r="F392" s="36"/>
      <c r="I392" s="37"/>
    </row>
    <row r="393" spans="1:9" s="7" customFormat="1" ht="16" thickBot="1" x14ac:dyDescent="0.4">
      <c r="A393" s="199"/>
      <c r="B393" s="137" t="s">
        <v>22</v>
      </c>
      <c r="C393" s="139" t="s">
        <v>6</v>
      </c>
      <c r="D393" s="78" t="s">
        <v>18</v>
      </c>
      <c r="E393" s="78" t="s">
        <v>57</v>
      </c>
      <c r="F393" s="180" t="s">
        <v>7</v>
      </c>
      <c r="G393" s="70" t="s">
        <v>2</v>
      </c>
      <c r="H393" s="467"/>
      <c r="I393" s="13"/>
    </row>
    <row r="394" spans="1:9" s="7" customFormat="1" x14ac:dyDescent="0.35">
      <c r="A394" s="199">
        <v>6320</v>
      </c>
      <c r="B394" s="132" t="s">
        <v>8</v>
      </c>
      <c r="C394" s="138"/>
      <c r="D394" s="46"/>
      <c r="E394" s="78" t="s">
        <v>33</v>
      </c>
      <c r="F394" s="174">
        <v>600</v>
      </c>
      <c r="G394" s="397">
        <f>C394*D394*F394</f>
        <v>0</v>
      </c>
      <c r="H394" s="367"/>
      <c r="I394" s="13"/>
    </row>
    <row r="395" spans="1:9" s="7" customFormat="1" x14ac:dyDescent="0.35">
      <c r="A395" s="199">
        <v>6720</v>
      </c>
      <c r="B395" s="132" t="s">
        <v>36</v>
      </c>
      <c r="C395" s="138"/>
      <c r="D395" s="46"/>
      <c r="E395" s="46"/>
      <c r="F395" s="174">
        <v>200</v>
      </c>
      <c r="G395" s="398">
        <f>C395*D395*E395*F395</f>
        <v>0</v>
      </c>
      <c r="H395" s="367"/>
      <c r="I395" s="13"/>
    </row>
    <row r="396" spans="1:9" s="7" customFormat="1" x14ac:dyDescent="0.35">
      <c r="A396" s="199">
        <v>6820</v>
      </c>
      <c r="B396" s="132" t="s">
        <v>37</v>
      </c>
      <c r="C396" s="138"/>
      <c r="D396" s="46"/>
      <c r="E396" s="46"/>
      <c r="F396" s="174">
        <v>74</v>
      </c>
      <c r="G396" s="398">
        <f t="shared" ref="G396:G398" si="11">C396*D396*E396*F396</f>
        <v>0</v>
      </c>
      <c r="H396" s="367"/>
      <c r="I396" s="13"/>
    </row>
    <row r="397" spans="1:9" s="7" customFormat="1" x14ac:dyDescent="0.35">
      <c r="A397" s="199">
        <v>6520</v>
      </c>
      <c r="B397" s="132" t="s">
        <v>38</v>
      </c>
      <c r="C397" s="138"/>
      <c r="D397" s="46"/>
      <c r="E397" s="46"/>
      <c r="F397" s="174">
        <v>75</v>
      </c>
      <c r="G397" s="398">
        <f t="shared" si="11"/>
        <v>0</v>
      </c>
      <c r="H397" s="367"/>
      <c r="I397" s="9"/>
    </row>
    <row r="398" spans="1:9" s="7" customFormat="1" x14ac:dyDescent="0.35">
      <c r="A398" s="199">
        <v>6420</v>
      </c>
      <c r="B398" s="132" t="s">
        <v>39</v>
      </c>
      <c r="C398" s="138"/>
      <c r="D398" s="46"/>
      <c r="E398" s="46"/>
      <c r="F398" s="174">
        <v>125</v>
      </c>
      <c r="G398" s="398">
        <f t="shared" si="11"/>
        <v>0</v>
      </c>
      <c r="H398" s="367"/>
      <c r="I398" s="13"/>
    </row>
    <row r="399" spans="1:9" s="7" customFormat="1" ht="16" thickBot="1" x14ac:dyDescent="0.4">
      <c r="A399" s="199">
        <v>6230</v>
      </c>
      <c r="B399" s="132" t="s">
        <v>27</v>
      </c>
      <c r="C399" s="138"/>
      <c r="D399" s="46"/>
      <c r="E399" s="78" t="s">
        <v>33</v>
      </c>
      <c r="F399" s="174">
        <v>500</v>
      </c>
      <c r="G399" s="399">
        <f>C399*D399*F399</f>
        <v>0</v>
      </c>
      <c r="H399" s="367"/>
      <c r="I399" s="13"/>
    </row>
    <row r="400" spans="1:9" s="22" customFormat="1" ht="16" thickBot="1" x14ac:dyDescent="0.4">
      <c r="A400" s="206">
        <v>4100</v>
      </c>
      <c r="B400" s="80" t="s">
        <v>21</v>
      </c>
      <c r="C400" s="79" t="s">
        <v>1</v>
      </c>
      <c r="D400" s="81"/>
      <c r="E400" s="81"/>
      <c r="F400" s="82"/>
      <c r="G400" s="408">
        <f>SUM(G394:G399)</f>
        <v>0</v>
      </c>
      <c r="H400" s="355"/>
      <c r="I400" s="23"/>
    </row>
    <row r="401" spans="1:9" s="24" customFormat="1" x14ac:dyDescent="0.35">
      <c r="A401" s="203"/>
      <c r="B401" s="503" t="s">
        <v>42</v>
      </c>
      <c r="C401" s="504"/>
      <c r="D401" s="504"/>
      <c r="E401" s="505"/>
      <c r="F401" s="36"/>
      <c r="I401" s="37"/>
    </row>
    <row r="402" spans="1:9" s="24" customFormat="1" ht="40.5" customHeight="1" x14ac:dyDescent="0.35">
      <c r="A402" s="203"/>
      <c r="B402" s="506" t="s">
        <v>89</v>
      </c>
      <c r="C402" s="493"/>
      <c r="D402" s="493"/>
      <c r="E402" s="494"/>
      <c r="F402" s="36"/>
      <c r="I402" s="37"/>
    </row>
    <row r="403" spans="1:9" s="24" customFormat="1" x14ac:dyDescent="0.35">
      <c r="A403" s="203"/>
      <c r="B403" s="15"/>
      <c r="C403" s="15"/>
      <c r="D403" s="15"/>
      <c r="E403" s="15"/>
      <c r="F403" s="36"/>
      <c r="I403" s="37"/>
    </row>
    <row r="404" spans="1:9" s="7" customFormat="1" ht="16" thickBot="1" x14ac:dyDescent="0.4">
      <c r="A404" s="199"/>
      <c r="B404" s="137" t="s">
        <v>19</v>
      </c>
      <c r="C404" s="77" t="s">
        <v>6</v>
      </c>
      <c r="D404" s="78" t="s">
        <v>18</v>
      </c>
      <c r="E404" s="78" t="s">
        <v>57</v>
      </c>
      <c r="F404" s="78" t="s">
        <v>7</v>
      </c>
      <c r="G404" s="70" t="s">
        <v>2</v>
      </c>
      <c r="H404" s="467"/>
      <c r="I404" s="13"/>
    </row>
    <row r="405" spans="1:9" s="7" customFormat="1" x14ac:dyDescent="0.35">
      <c r="A405" s="199">
        <v>6320</v>
      </c>
      <c r="B405" s="132" t="s">
        <v>8</v>
      </c>
      <c r="C405" s="138"/>
      <c r="D405" s="46"/>
      <c r="E405" s="78" t="s">
        <v>33</v>
      </c>
      <c r="F405" s="174">
        <v>600</v>
      </c>
      <c r="G405" s="397">
        <f>C405*D405*F405</f>
        <v>0</v>
      </c>
      <c r="H405" s="367"/>
      <c r="I405" s="13"/>
    </row>
    <row r="406" spans="1:9" s="7" customFormat="1" x14ac:dyDescent="0.35">
      <c r="A406" s="199">
        <v>6720</v>
      </c>
      <c r="B406" s="132" t="s">
        <v>36</v>
      </c>
      <c r="C406" s="138"/>
      <c r="D406" s="46"/>
      <c r="E406" s="46"/>
      <c r="F406" s="174">
        <v>200</v>
      </c>
      <c r="G406" s="398">
        <f>C406*D406*E406*F406</f>
        <v>0</v>
      </c>
      <c r="H406" s="367"/>
      <c r="I406" s="13"/>
    </row>
    <row r="407" spans="1:9" s="7" customFormat="1" x14ac:dyDescent="0.35">
      <c r="A407" s="199">
        <v>6820</v>
      </c>
      <c r="B407" s="132" t="s">
        <v>37</v>
      </c>
      <c r="C407" s="138"/>
      <c r="D407" s="46"/>
      <c r="E407" s="46"/>
      <c r="F407" s="174">
        <v>74</v>
      </c>
      <c r="G407" s="398">
        <f t="shared" ref="G407:G409" si="12">C407*D407*E407*F407</f>
        <v>0</v>
      </c>
      <c r="H407" s="367"/>
      <c r="I407" s="13"/>
    </row>
    <row r="408" spans="1:9" s="7" customFormat="1" x14ac:dyDescent="0.35">
      <c r="A408" s="199">
        <v>6520</v>
      </c>
      <c r="B408" s="132" t="s">
        <v>38</v>
      </c>
      <c r="C408" s="138"/>
      <c r="D408" s="46"/>
      <c r="E408" s="46"/>
      <c r="F408" s="174">
        <v>75</v>
      </c>
      <c r="G408" s="398">
        <f t="shared" si="12"/>
        <v>0</v>
      </c>
      <c r="H408" s="367"/>
      <c r="I408" s="9" t="s">
        <v>1</v>
      </c>
    </row>
    <row r="409" spans="1:9" s="7" customFormat="1" x14ac:dyDescent="0.35">
      <c r="A409" s="199">
        <v>6420</v>
      </c>
      <c r="B409" s="132" t="s">
        <v>39</v>
      </c>
      <c r="C409" s="138"/>
      <c r="D409" s="46"/>
      <c r="E409" s="46"/>
      <c r="F409" s="174">
        <v>125</v>
      </c>
      <c r="G409" s="398">
        <f t="shared" si="12"/>
        <v>0</v>
      </c>
      <c r="H409" s="367"/>
      <c r="I409" s="13"/>
    </row>
    <row r="410" spans="1:9" s="7" customFormat="1" ht="16" thickBot="1" x14ac:dyDescent="0.4">
      <c r="A410" s="199">
        <v>6230</v>
      </c>
      <c r="B410" s="132" t="s">
        <v>27</v>
      </c>
      <c r="C410" s="138"/>
      <c r="D410" s="46"/>
      <c r="E410" s="78" t="s">
        <v>33</v>
      </c>
      <c r="F410" s="174">
        <v>500</v>
      </c>
      <c r="G410" s="399">
        <f>C410*D410*F410</f>
        <v>0</v>
      </c>
      <c r="H410" s="367"/>
      <c r="I410" s="13"/>
    </row>
    <row r="411" spans="1:9" s="22" customFormat="1" ht="16" thickBot="1" x14ac:dyDescent="0.4">
      <c r="A411" s="206">
        <v>4100</v>
      </c>
      <c r="B411" s="80" t="s">
        <v>20</v>
      </c>
      <c r="C411" s="79" t="s">
        <v>1</v>
      </c>
      <c r="D411" s="81"/>
      <c r="E411" s="81"/>
      <c r="F411" s="82"/>
      <c r="G411" s="408">
        <f>SUM(G405:G410)</f>
        <v>0</v>
      </c>
      <c r="H411" s="355"/>
      <c r="I411" s="23"/>
    </row>
    <row r="412" spans="1:9" s="24" customFormat="1" x14ac:dyDescent="0.35">
      <c r="A412" s="203"/>
      <c r="B412" s="503" t="s">
        <v>42</v>
      </c>
      <c r="C412" s="504"/>
      <c r="D412" s="504"/>
      <c r="E412" s="505"/>
      <c r="F412" s="36" t="s">
        <v>1</v>
      </c>
      <c r="I412" s="37"/>
    </row>
    <row r="413" spans="1:9" s="24" customFormat="1" ht="36.75" customHeight="1" x14ac:dyDescent="0.35">
      <c r="A413" s="203"/>
      <c r="B413" s="506" t="s">
        <v>89</v>
      </c>
      <c r="C413" s="493"/>
      <c r="D413" s="493"/>
      <c r="E413" s="494"/>
      <c r="F413" s="36"/>
      <c r="G413" s="24" t="s">
        <v>1</v>
      </c>
      <c r="I413" s="37" t="s">
        <v>1</v>
      </c>
    </row>
    <row r="414" spans="1:9" s="24" customFormat="1" x14ac:dyDescent="0.35">
      <c r="A414" s="203"/>
      <c r="B414" s="15" t="s">
        <v>1</v>
      </c>
      <c r="C414" s="15"/>
      <c r="D414" s="15"/>
      <c r="E414" s="15"/>
      <c r="F414" s="36"/>
      <c r="I414" s="37"/>
    </row>
    <row r="415" spans="1:9" s="7" customFormat="1" ht="16" thickBot="1" x14ac:dyDescent="0.4">
      <c r="A415" s="199"/>
      <c r="B415" s="137" t="s">
        <v>19</v>
      </c>
      <c r="C415" s="77" t="s">
        <v>6</v>
      </c>
      <c r="D415" s="78" t="s">
        <v>18</v>
      </c>
      <c r="E415" s="78" t="s">
        <v>57</v>
      </c>
      <c r="F415" s="78" t="s">
        <v>7</v>
      </c>
      <c r="G415" s="70" t="s">
        <v>2</v>
      </c>
      <c r="H415" s="467"/>
      <c r="I415" s="13"/>
    </row>
    <row r="416" spans="1:9" s="7" customFormat="1" x14ac:dyDescent="0.35">
      <c r="A416" s="199">
        <v>6320</v>
      </c>
      <c r="B416" s="132" t="s">
        <v>8</v>
      </c>
      <c r="C416" s="138"/>
      <c r="D416" s="46"/>
      <c r="E416" s="78" t="s">
        <v>33</v>
      </c>
      <c r="F416" s="174">
        <v>600</v>
      </c>
      <c r="G416" s="397">
        <f>C416*D416*F416</f>
        <v>0</v>
      </c>
      <c r="H416" s="367"/>
      <c r="I416" s="13"/>
    </row>
    <row r="417" spans="1:9" s="7" customFormat="1" x14ac:dyDescent="0.35">
      <c r="A417" s="199">
        <v>6720</v>
      </c>
      <c r="B417" s="132" t="s">
        <v>36</v>
      </c>
      <c r="C417" s="138"/>
      <c r="D417" s="46"/>
      <c r="E417" s="46"/>
      <c r="F417" s="174">
        <v>200</v>
      </c>
      <c r="G417" s="398">
        <f>C417*D417*E417*F417</f>
        <v>0</v>
      </c>
      <c r="H417" s="367"/>
      <c r="I417" s="13"/>
    </row>
    <row r="418" spans="1:9" s="7" customFormat="1" x14ac:dyDescent="0.35">
      <c r="A418" s="199">
        <v>6820</v>
      </c>
      <c r="B418" s="132" t="s">
        <v>37</v>
      </c>
      <c r="C418" s="138"/>
      <c r="D418" s="46"/>
      <c r="E418" s="46"/>
      <c r="F418" s="174">
        <v>74</v>
      </c>
      <c r="G418" s="398">
        <f t="shared" ref="G418:G420" si="13">C418*D418*E418*F418</f>
        <v>0</v>
      </c>
      <c r="H418" s="367"/>
      <c r="I418" s="13"/>
    </row>
    <row r="419" spans="1:9" s="7" customFormat="1" x14ac:dyDescent="0.35">
      <c r="A419" s="199">
        <v>6520</v>
      </c>
      <c r="B419" s="132" t="s">
        <v>38</v>
      </c>
      <c r="C419" s="138"/>
      <c r="D419" s="46"/>
      <c r="E419" s="46"/>
      <c r="F419" s="174">
        <v>75</v>
      </c>
      <c r="G419" s="398">
        <f t="shared" si="13"/>
        <v>0</v>
      </c>
      <c r="H419" s="367"/>
      <c r="I419" s="9"/>
    </row>
    <row r="420" spans="1:9" s="7" customFormat="1" x14ac:dyDescent="0.35">
      <c r="A420" s="199">
        <v>6420</v>
      </c>
      <c r="B420" s="132" t="s">
        <v>39</v>
      </c>
      <c r="C420" s="138"/>
      <c r="D420" s="46"/>
      <c r="E420" s="46"/>
      <c r="F420" s="174">
        <v>125</v>
      </c>
      <c r="G420" s="398">
        <f t="shared" si="13"/>
        <v>0</v>
      </c>
      <c r="H420" s="367"/>
      <c r="I420" s="13"/>
    </row>
    <row r="421" spans="1:9" s="7" customFormat="1" ht="16" thickBot="1" x14ac:dyDescent="0.4">
      <c r="A421" s="199">
        <v>6230</v>
      </c>
      <c r="B421" s="132" t="s">
        <v>27</v>
      </c>
      <c r="C421" s="138"/>
      <c r="D421" s="46"/>
      <c r="E421" s="78" t="s">
        <v>33</v>
      </c>
      <c r="F421" s="174">
        <v>500</v>
      </c>
      <c r="G421" s="399">
        <f>C421*D421*F421</f>
        <v>0</v>
      </c>
      <c r="H421" s="367"/>
      <c r="I421" s="13"/>
    </row>
    <row r="422" spans="1:9" s="22" customFormat="1" ht="16" thickBot="1" x14ac:dyDescent="0.4">
      <c r="A422" s="206">
        <v>4100</v>
      </c>
      <c r="B422" s="80" t="s">
        <v>20</v>
      </c>
      <c r="C422" s="79" t="s">
        <v>1</v>
      </c>
      <c r="D422" s="81"/>
      <c r="E422" s="81"/>
      <c r="F422" s="82"/>
      <c r="G422" s="408">
        <f>SUM(G416:G421)</f>
        <v>0</v>
      </c>
      <c r="H422" s="355"/>
      <c r="I422" s="23"/>
    </row>
    <row r="423" spans="1:9" s="24" customFormat="1" x14ac:dyDescent="0.35">
      <c r="A423" s="203"/>
      <c r="B423" s="503" t="s">
        <v>42</v>
      </c>
      <c r="C423" s="504"/>
      <c r="D423" s="504"/>
      <c r="E423" s="505"/>
      <c r="F423" s="36" t="s">
        <v>1</v>
      </c>
      <c r="I423" s="37"/>
    </row>
    <row r="424" spans="1:9" s="24" customFormat="1" ht="44.25" customHeight="1" x14ac:dyDescent="0.35">
      <c r="A424" s="203"/>
      <c r="B424" s="506" t="s">
        <v>89</v>
      </c>
      <c r="C424" s="493"/>
      <c r="D424" s="493"/>
      <c r="E424" s="494"/>
      <c r="F424" s="36"/>
      <c r="G424" s="24" t="s">
        <v>1</v>
      </c>
      <c r="I424" s="37"/>
    </row>
    <row r="425" spans="1:9" s="24" customFormat="1" x14ac:dyDescent="0.35">
      <c r="A425" s="203"/>
      <c r="B425" s="15"/>
      <c r="C425" s="15" t="s">
        <v>1</v>
      </c>
      <c r="D425" s="15"/>
      <c r="E425" s="15"/>
      <c r="F425" s="36"/>
      <c r="I425" s="37"/>
    </row>
    <row r="426" spans="1:9" s="6" customFormat="1" x14ac:dyDescent="0.35">
      <c r="A426" s="198"/>
      <c r="B426" s="40" t="s">
        <v>1</v>
      </c>
      <c r="C426" s="93" t="s">
        <v>43</v>
      </c>
      <c r="D426" s="93" t="s">
        <v>7</v>
      </c>
      <c r="E426" s="93" t="s">
        <v>15</v>
      </c>
      <c r="I426" s="8"/>
    </row>
    <row r="427" spans="1:9" s="6" customFormat="1" thickBot="1" x14ac:dyDescent="0.35">
      <c r="A427" s="198"/>
      <c r="B427" s="40" t="s">
        <v>14</v>
      </c>
      <c r="G427" s="6" t="s">
        <v>1</v>
      </c>
      <c r="I427" s="8"/>
    </row>
    <row r="428" spans="1:9" s="6" customFormat="1" x14ac:dyDescent="0.35">
      <c r="A428" s="198">
        <v>6100</v>
      </c>
      <c r="B428" s="143" t="s">
        <v>104</v>
      </c>
      <c r="C428" s="138">
        <v>0</v>
      </c>
      <c r="D428" s="181">
        <v>10</v>
      </c>
      <c r="E428" s="397">
        <f t="shared" ref="E428:E435" si="14">C428*D428</f>
        <v>0</v>
      </c>
      <c r="F428" s="6" t="s">
        <v>1</v>
      </c>
      <c r="G428" s="6" t="s">
        <v>1</v>
      </c>
      <c r="I428" s="8"/>
    </row>
    <row r="429" spans="1:9" s="6" customFormat="1" ht="31" x14ac:dyDescent="0.35">
      <c r="A429" s="198">
        <v>6100</v>
      </c>
      <c r="B429" s="143" t="s">
        <v>102</v>
      </c>
      <c r="C429" s="138"/>
      <c r="D429" s="181">
        <v>350</v>
      </c>
      <c r="E429" s="398">
        <f t="shared" si="14"/>
        <v>0</v>
      </c>
      <c r="G429" s="6" t="s">
        <v>1</v>
      </c>
      <c r="I429" s="8"/>
    </row>
    <row r="430" spans="1:9" s="6" customFormat="1" x14ac:dyDescent="0.35">
      <c r="A430" s="198">
        <v>5700</v>
      </c>
      <c r="B430" s="143" t="s">
        <v>105</v>
      </c>
      <c r="C430" s="138"/>
      <c r="D430" s="181">
        <v>5</v>
      </c>
      <c r="E430" s="398">
        <f t="shared" si="14"/>
        <v>0</v>
      </c>
      <c r="F430" s="6" t="s">
        <v>1</v>
      </c>
      <c r="I430" s="8"/>
    </row>
    <row r="431" spans="1:9" s="6" customFormat="1" x14ac:dyDescent="0.35">
      <c r="A431" s="198">
        <v>6290</v>
      </c>
      <c r="B431" s="143" t="s">
        <v>103</v>
      </c>
      <c r="C431" s="138"/>
      <c r="D431" s="181">
        <v>1</v>
      </c>
      <c r="E431" s="398">
        <f t="shared" si="14"/>
        <v>0</v>
      </c>
      <c r="G431" s="6" t="s">
        <v>1</v>
      </c>
      <c r="I431" s="8"/>
    </row>
    <row r="432" spans="1:9" s="6" customFormat="1" ht="31" x14ac:dyDescent="0.35">
      <c r="A432" s="198">
        <v>6280</v>
      </c>
      <c r="B432" s="143" t="s">
        <v>106</v>
      </c>
      <c r="C432" s="138"/>
      <c r="D432" s="181">
        <v>0.1</v>
      </c>
      <c r="E432" s="398">
        <f t="shared" si="14"/>
        <v>0</v>
      </c>
      <c r="G432" s="6" t="s">
        <v>1</v>
      </c>
      <c r="I432" s="8"/>
    </row>
    <row r="433" spans="1:9" s="6" customFormat="1" ht="31" x14ac:dyDescent="0.35">
      <c r="A433" s="205">
        <v>6280</v>
      </c>
      <c r="B433" s="143" t="s">
        <v>107</v>
      </c>
      <c r="C433" s="138"/>
      <c r="D433" s="181">
        <v>405</v>
      </c>
      <c r="E433" s="398">
        <f t="shared" si="14"/>
        <v>0</v>
      </c>
      <c r="I433" s="8"/>
    </row>
    <row r="434" spans="1:9" s="20" customFormat="1" x14ac:dyDescent="0.35">
      <c r="A434" s="205">
        <v>6200</v>
      </c>
      <c r="B434" s="144" t="s">
        <v>108</v>
      </c>
      <c r="C434" s="138"/>
      <c r="D434" s="182">
        <v>1000</v>
      </c>
      <c r="E434" s="398">
        <f t="shared" si="14"/>
        <v>0</v>
      </c>
      <c r="G434" s="25"/>
      <c r="H434" s="25"/>
      <c r="I434" s="38"/>
    </row>
    <row r="435" spans="1:9" s="20" customFormat="1" ht="31.5" thickBot="1" x14ac:dyDescent="0.4">
      <c r="A435" s="205">
        <v>6210</v>
      </c>
      <c r="B435" s="144" t="s">
        <v>109</v>
      </c>
      <c r="C435" s="138"/>
      <c r="D435" s="182">
        <v>1000</v>
      </c>
      <c r="E435" s="399">
        <f t="shared" si="14"/>
        <v>0</v>
      </c>
      <c r="G435" s="25"/>
      <c r="H435" s="25"/>
      <c r="I435" s="38"/>
    </row>
    <row r="436" spans="1:9" s="6" customFormat="1" thickBot="1" x14ac:dyDescent="0.35">
      <c r="A436" s="198">
        <v>4100</v>
      </c>
      <c r="B436" s="141" t="s">
        <v>3</v>
      </c>
      <c r="C436" s="142" t="s">
        <v>1</v>
      </c>
      <c r="D436" s="142"/>
      <c r="E436" s="410">
        <f>SUM(E428:E435)</f>
        <v>0</v>
      </c>
      <c r="G436" s="26"/>
      <c r="H436" s="26"/>
      <c r="I436" s="8"/>
    </row>
    <row r="437" spans="1:9" s="24" customFormat="1" ht="27" customHeight="1" x14ac:dyDescent="0.35">
      <c r="A437" s="203"/>
      <c r="B437" s="500" t="s">
        <v>92</v>
      </c>
      <c r="C437" s="501"/>
      <c r="D437" s="501"/>
      <c r="E437" s="505"/>
      <c r="F437" s="36" t="s">
        <v>1</v>
      </c>
      <c r="I437" s="37"/>
    </row>
    <row r="438" spans="1:9" s="6" customFormat="1" ht="35.25" customHeight="1" x14ac:dyDescent="0.3">
      <c r="A438" s="198"/>
      <c r="B438" s="507" t="s">
        <v>73</v>
      </c>
      <c r="C438" s="508"/>
      <c r="D438" s="508"/>
      <c r="E438" s="509"/>
      <c r="F438" s="25" t="s">
        <v>1</v>
      </c>
      <c r="G438" s="26"/>
      <c r="H438" s="26"/>
      <c r="I438" s="8"/>
    </row>
    <row r="439" spans="1:9" s="6" customFormat="1" ht="35.25" customHeight="1" x14ac:dyDescent="0.3">
      <c r="A439" s="198"/>
      <c r="B439" s="492" t="s">
        <v>74</v>
      </c>
      <c r="C439" s="493"/>
      <c r="D439" s="493"/>
      <c r="E439" s="494"/>
      <c r="F439" s="26"/>
      <c r="G439" s="26"/>
      <c r="H439" s="26"/>
      <c r="I439" s="8"/>
    </row>
    <row r="440" spans="1:9" s="6" customFormat="1" ht="31.5" customHeight="1" x14ac:dyDescent="0.3">
      <c r="A440" s="198"/>
      <c r="B440" s="492" t="s">
        <v>75</v>
      </c>
      <c r="C440" s="493"/>
      <c r="D440" s="493"/>
      <c r="E440" s="494"/>
      <c r="F440" s="26" t="s">
        <v>1</v>
      </c>
      <c r="G440" s="26"/>
      <c r="H440" s="26"/>
      <c r="I440" s="8"/>
    </row>
    <row r="441" spans="1:9" s="6" customFormat="1" ht="36.75" customHeight="1" x14ac:dyDescent="0.3">
      <c r="A441" s="198"/>
      <c r="B441" s="492" t="s">
        <v>79</v>
      </c>
      <c r="C441" s="498"/>
      <c r="D441" s="498"/>
      <c r="E441" s="499"/>
      <c r="F441" s="26" t="s">
        <v>1</v>
      </c>
      <c r="G441" s="26"/>
      <c r="H441" s="26"/>
      <c r="I441" s="8"/>
    </row>
    <row r="442" spans="1:9" s="6" customFormat="1" ht="49" customHeight="1" x14ac:dyDescent="0.3">
      <c r="A442" s="198"/>
      <c r="B442" s="492" t="s">
        <v>76</v>
      </c>
      <c r="C442" s="493"/>
      <c r="D442" s="493"/>
      <c r="E442" s="494"/>
      <c r="F442" s="26"/>
      <c r="G442" s="26" t="s">
        <v>1</v>
      </c>
      <c r="H442" s="26"/>
      <c r="I442" s="8"/>
    </row>
    <row r="443" spans="1:9" s="6" customFormat="1" ht="49" customHeight="1" x14ac:dyDescent="0.3">
      <c r="A443" s="198"/>
      <c r="B443" s="492" t="s">
        <v>80</v>
      </c>
      <c r="C443" s="493"/>
      <c r="D443" s="493"/>
      <c r="E443" s="494"/>
      <c r="F443" s="26"/>
      <c r="G443" s="26" t="s">
        <v>1</v>
      </c>
      <c r="H443" s="26"/>
      <c r="I443" s="8"/>
    </row>
    <row r="444" spans="1:9" s="6" customFormat="1" ht="39" customHeight="1" x14ac:dyDescent="0.3">
      <c r="A444" s="198"/>
      <c r="B444" s="492" t="s">
        <v>77</v>
      </c>
      <c r="C444" s="493"/>
      <c r="D444" s="493"/>
      <c r="E444" s="494"/>
      <c r="F444" s="25" t="s">
        <v>1</v>
      </c>
      <c r="G444" s="26" t="s">
        <v>1</v>
      </c>
      <c r="H444" s="26"/>
      <c r="I444" s="8"/>
    </row>
    <row r="445" spans="1:9" s="6" customFormat="1" ht="36.75" customHeight="1" x14ac:dyDescent="0.3">
      <c r="A445" s="198"/>
      <c r="B445" s="492" t="s">
        <v>78</v>
      </c>
      <c r="C445" s="493"/>
      <c r="D445" s="493"/>
      <c r="E445" s="494"/>
      <c r="F445" s="25" t="s">
        <v>1</v>
      </c>
      <c r="G445" s="26"/>
      <c r="H445" s="26"/>
      <c r="I445" s="8"/>
    </row>
    <row r="446" spans="1:9" s="6" customFormat="1" x14ac:dyDescent="0.3">
      <c r="A446" s="198"/>
      <c r="B446" s="15"/>
      <c r="C446" s="15"/>
      <c r="D446" s="15" t="s">
        <v>1</v>
      </c>
      <c r="E446" s="15"/>
      <c r="F446" s="25"/>
      <c r="G446" s="26"/>
      <c r="H446" s="26"/>
      <c r="I446" s="8"/>
    </row>
    <row r="447" spans="1:9" s="6" customFormat="1" ht="30.5" thickBot="1" x14ac:dyDescent="0.35">
      <c r="A447" s="198"/>
      <c r="B447" s="167" t="s">
        <v>132</v>
      </c>
      <c r="C447" s="169" t="s">
        <v>18</v>
      </c>
      <c r="D447" s="170" t="s">
        <v>184</v>
      </c>
      <c r="E447" s="171" t="s">
        <v>122</v>
      </c>
      <c r="F447" s="169" t="s">
        <v>2</v>
      </c>
      <c r="G447" s="26"/>
      <c r="H447" s="26"/>
      <c r="I447" s="8"/>
    </row>
    <row r="448" spans="1:9" s="20" customFormat="1" x14ac:dyDescent="0.35">
      <c r="A448" s="205">
        <v>5410</v>
      </c>
      <c r="B448" s="168" t="s">
        <v>124</v>
      </c>
      <c r="C448" s="444">
        <v>0</v>
      </c>
      <c r="D448" s="444">
        <v>59</v>
      </c>
      <c r="E448" s="182">
        <v>20</v>
      </c>
      <c r="F448" s="445">
        <f>C448*D448*E448</f>
        <v>0</v>
      </c>
      <c r="G448" s="25" t="s">
        <v>1</v>
      </c>
      <c r="H448" s="25"/>
      <c r="I448" s="38"/>
    </row>
    <row r="449" spans="1:9" s="20" customFormat="1" x14ac:dyDescent="0.35">
      <c r="A449" s="205">
        <v>5410</v>
      </c>
      <c r="B449" s="168" t="s">
        <v>125</v>
      </c>
      <c r="C449" s="444">
        <v>0</v>
      </c>
      <c r="D449" s="444">
        <v>59</v>
      </c>
      <c r="E449" s="182">
        <v>20</v>
      </c>
      <c r="F449" s="446">
        <f t="shared" ref="F449:F457" si="15">C449*D449*E449</f>
        <v>0</v>
      </c>
      <c r="G449" s="25"/>
      <c r="H449" s="25"/>
      <c r="I449" s="38"/>
    </row>
    <row r="450" spans="1:9" s="20" customFormat="1" x14ac:dyDescent="0.35">
      <c r="A450" s="205">
        <v>5410</v>
      </c>
      <c r="B450" s="168" t="s">
        <v>126</v>
      </c>
      <c r="C450" s="444">
        <v>0</v>
      </c>
      <c r="D450" s="444">
        <v>59</v>
      </c>
      <c r="E450" s="182">
        <v>20</v>
      </c>
      <c r="F450" s="446">
        <f t="shared" si="15"/>
        <v>0</v>
      </c>
      <c r="G450" s="25"/>
      <c r="H450" s="25"/>
      <c r="I450" s="38"/>
    </row>
    <row r="451" spans="1:9" s="20" customFormat="1" x14ac:dyDescent="0.35">
      <c r="A451" s="205">
        <v>5410</v>
      </c>
      <c r="B451" s="168" t="s">
        <v>127</v>
      </c>
      <c r="C451" s="444">
        <v>0</v>
      </c>
      <c r="D451" s="444">
        <v>59</v>
      </c>
      <c r="E451" s="182">
        <v>20</v>
      </c>
      <c r="F451" s="446">
        <f t="shared" si="15"/>
        <v>0</v>
      </c>
      <c r="G451" s="25"/>
      <c r="H451" s="25"/>
      <c r="I451" s="38"/>
    </row>
    <row r="452" spans="1:9" s="20" customFormat="1" x14ac:dyDescent="0.35">
      <c r="A452" s="205">
        <v>5410</v>
      </c>
      <c r="B452" s="168" t="s">
        <v>145</v>
      </c>
      <c r="C452" s="444">
        <v>0</v>
      </c>
      <c r="D452" s="444">
        <v>59</v>
      </c>
      <c r="E452" s="182">
        <v>20</v>
      </c>
      <c r="F452" s="446">
        <f t="shared" si="15"/>
        <v>0</v>
      </c>
      <c r="G452" s="25"/>
      <c r="H452" s="25"/>
      <c r="I452" s="38"/>
    </row>
    <row r="453" spans="1:9" s="20" customFormat="1" x14ac:dyDescent="0.35">
      <c r="A453" s="205">
        <v>5410</v>
      </c>
      <c r="B453" s="168" t="s">
        <v>146</v>
      </c>
      <c r="C453" s="444">
        <v>0</v>
      </c>
      <c r="D453" s="444">
        <v>59</v>
      </c>
      <c r="E453" s="182">
        <v>20</v>
      </c>
      <c r="F453" s="446">
        <f t="shared" si="15"/>
        <v>0</v>
      </c>
      <c r="G453" s="25"/>
      <c r="H453" s="25"/>
      <c r="I453" s="38"/>
    </row>
    <row r="454" spans="1:9" s="20" customFormat="1" x14ac:dyDescent="0.35">
      <c r="A454" s="205">
        <v>5410</v>
      </c>
      <c r="B454" s="168" t="s">
        <v>147</v>
      </c>
      <c r="C454" s="444">
        <v>0</v>
      </c>
      <c r="D454" s="444">
        <v>59</v>
      </c>
      <c r="E454" s="182">
        <v>20</v>
      </c>
      <c r="F454" s="446">
        <f t="shared" si="15"/>
        <v>0</v>
      </c>
      <c r="G454" s="25"/>
      <c r="H454" s="25"/>
      <c r="I454" s="38"/>
    </row>
    <row r="455" spans="1:9" s="20" customFormat="1" x14ac:dyDescent="0.35">
      <c r="A455" s="205">
        <v>5410</v>
      </c>
      <c r="B455" s="168" t="s">
        <v>148</v>
      </c>
      <c r="C455" s="444">
        <v>0</v>
      </c>
      <c r="D455" s="444">
        <v>59</v>
      </c>
      <c r="E455" s="182">
        <v>20</v>
      </c>
      <c r="F455" s="446">
        <f t="shared" si="15"/>
        <v>0</v>
      </c>
      <c r="G455" s="25"/>
      <c r="H455" s="25"/>
      <c r="I455" s="38"/>
    </row>
    <row r="456" spans="1:9" s="20" customFormat="1" x14ac:dyDescent="0.35">
      <c r="A456" s="205">
        <v>5410</v>
      </c>
      <c r="B456" s="168" t="s">
        <v>149</v>
      </c>
      <c r="C456" s="444">
        <v>0</v>
      </c>
      <c r="D456" s="444">
        <v>59</v>
      </c>
      <c r="E456" s="182">
        <v>20</v>
      </c>
      <c r="F456" s="446">
        <f t="shared" si="15"/>
        <v>0</v>
      </c>
      <c r="G456" s="25"/>
      <c r="H456" s="25"/>
      <c r="I456" s="38"/>
    </row>
    <row r="457" spans="1:9" s="20" customFormat="1" ht="16" thickBot="1" x14ac:dyDescent="0.4">
      <c r="A457" s="205">
        <v>5410</v>
      </c>
      <c r="B457" s="168" t="s">
        <v>150</v>
      </c>
      <c r="C457" s="444">
        <v>0</v>
      </c>
      <c r="D457" s="444">
        <v>59</v>
      </c>
      <c r="E457" s="182">
        <v>20</v>
      </c>
      <c r="F457" s="447">
        <f t="shared" si="15"/>
        <v>0</v>
      </c>
      <c r="G457" s="25"/>
      <c r="H457" s="25"/>
      <c r="I457" s="38"/>
    </row>
    <row r="458" spans="1:9" s="20" customFormat="1" ht="16" thickBot="1" x14ac:dyDescent="0.4">
      <c r="A458" s="205">
        <v>4100</v>
      </c>
      <c r="B458" s="172" t="s">
        <v>133</v>
      </c>
      <c r="C458" s="448"/>
      <c r="D458" s="448"/>
      <c r="E458" s="449"/>
      <c r="F458" s="450">
        <f>SUM(F448:F451)</f>
        <v>0</v>
      </c>
      <c r="G458" s="25"/>
      <c r="H458" s="25"/>
      <c r="I458" s="38"/>
    </row>
    <row r="459" spans="1:9" s="6" customFormat="1" ht="40.5" customHeight="1" x14ac:dyDescent="0.3">
      <c r="A459" s="198"/>
      <c r="B459" s="500" t="s">
        <v>123</v>
      </c>
      <c r="C459" s="501"/>
      <c r="D459" s="501"/>
      <c r="E459" s="502"/>
      <c r="F459" s="52" t="s">
        <v>1</v>
      </c>
      <c r="G459" s="26" t="s">
        <v>1</v>
      </c>
      <c r="H459" s="26"/>
      <c r="I459" s="8"/>
    </row>
    <row r="460" spans="1:9" s="6" customFormat="1" ht="36.75" customHeight="1" x14ac:dyDescent="0.3">
      <c r="A460" s="198"/>
      <c r="B460" s="492" t="s">
        <v>128</v>
      </c>
      <c r="C460" s="493"/>
      <c r="D460" s="493"/>
      <c r="E460" s="494"/>
      <c r="F460" s="39" t="s">
        <v>1</v>
      </c>
      <c r="G460" s="26"/>
      <c r="H460" s="26"/>
      <c r="I460" s="8"/>
    </row>
    <row r="461" spans="1:9" s="6" customFormat="1" ht="39.75" customHeight="1" x14ac:dyDescent="0.3">
      <c r="A461" s="198"/>
      <c r="B461" s="492" t="s">
        <v>129</v>
      </c>
      <c r="C461" s="493"/>
      <c r="D461" s="493"/>
      <c r="E461" s="494"/>
      <c r="F461" s="39" t="s">
        <v>1</v>
      </c>
      <c r="G461" s="26"/>
      <c r="H461" s="26"/>
      <c r="I461" s="8"/>
    </row>
    <row r="462" spans="1:9" s="6" customFormat="1" ht="36.75" customHeight="1" x14ac:dyDescent="0.3">
      <c r="A462" s="198"/>
      <c r="B462" s="492" t="s">
        <v>130</v>
      </c>
      <c r="C462" s="493"/>
      <c r="D462" s="493"/>
      <c r="E462" s="494"/>
      <c r="F462" s="39" t="s">
        <v>1</v>
      </c>
      <c r="G462" s="26"/>
      <c r="H462" s="26"/>
      <c r="I462" s="8"/>
    </row>
    <row r="463" spans="1:9" s="6" customFormat="1" ht="39.75" customHeight="1" x14ac:dyDescent="0.3">
      <c r="A463" s="198"/>
      <c r="B463" s="492" t="s">
        <v>131</v>
      </c>
      <c r="C463" s="493"/>
      <c r="D463" s="493"/>
      <c r="E463" s="494"/>
      <c r="F463" s="39" t="s">
        <v>1</v>
      </c>
      <c r="G463" s="26" t="s">
        <v>1</v>
      </c>
      <c r="H463" s="26"/>
      <c r="I463" s="8"/>
    </row>
    <row r="464" spans="1:9" s="6" customFormat="1" ht="39.75" customHeight="1" x14ac:dyDescent="0.3">
      <c r="A464" s="198"/>
      <c r="B464" s="492" t="s">
        <v>151</v>
      </c>
      <c r="C464" s="493"/>
      <c r="D464" s="493"/>
      <c r="E464" s="494"/>
      <c r="F464" s="39"/>
      <c r="G464" s="26"/>
      <c r="H464" s="26"/>
      <c r="I464" s="8"/>
    </row>
    <row r="465" spans="1:9" s="6" customFormat="1" ht="39.75" customHeight="1" x14ac:dyDescent="0.3">
      <c r="A465" s="198"/>
      <c r="B465" s="492" t="s">
        <v>152</v>
      </c>
      <c r="C465" s="493"/>
      <c r="D465" s="493"/>
      <c r="E465" s="494"/>
      <c r="F465" s="39"/>
      <c r="G465" s="26"/>
      <c r="H465" s="26"/>
      <c r="I465" s="8"/>
    </row>
    <row r="466" spans="1:9" s="6" customFormat="1" ht="39.75" customHeight="1" x14ac:dyDescent="0.3">
      <c r="A466" s="198"/>
      <c r="B466" s="492" t="s">
        <v>153</v>
      </c>
      <c r="C466" s="493"/>
      <c r="D466" s="493"/>
      <c r="E466" s="494"/>
      <c r="F466" s="39"/>
      <c r="G466" s="26"/>
      <c r="H466" s="26"/>
      <c r="I466" s="8"/>
    </row>
    <row r="467" spans="1:9" s="6" customFormat="1" ht="39.75" customHeight="1" x14ac:dyDescent="0.3">
      <c r="A467" s="198"/>
      <c r="B467" s="492" t="s">
        <v>154</v>
      </c>
      <c r="C467" s="493"/>
      <c r="D467" s="493"/>
      <c r="E467" s="494"/>
      <c r="F467" s="39"/>
      <c r="G467" s="26"/>
      <c r="H467" s="26"/>
      <c r="I467" s="8"/>
    </row>
    <row r="468" spans="1:9" s="6" customFormat="1" ht="39.75" customHeight="1" x14ac:dyDescent="0.3">
      <c r="A468" s="198"/>
      <c r="B468" s="492" t="s">
        <v>155</v>
      </c>
      <c r="C468" s="493"/>
      <c r="D468" s="493"/>
      <c r="E468" s="494"/>
      <c r="F468" s="39"/>
      <c r="G468" s="26"/>
      <c r="H468" s="26"/>
      <c r="I468" s="8"/>
    </row>
    <row r="469" spans="1:9" s="6" customFormat="1" ht="39.75" customHeight="1" thickBot="1" x14ac:dyDescent="0.35">
      <c r="A469" s="198"/>
      <c r="B469" s="492" t="s">
        <v>156</v>
      </c>
      <c r="C469" s="493"/>
      <c r="D469" s="493"/>
      <c r="E469" s="494"/>
      <c r="F469" s="39"/>
      <c r="G469" s="26"/>
      <c r="H469" s="26"/>
      <c r="I469" s="8"/>
    </row>
    <row r="470" spans="1:9" s="6" customFormat="1" ht="16" thickBot="1" x14ac:dyDescent="0.4">
      <c r="A470" s="198"/>
      <c r="B470" s="95" t="s">
        <v>44</v>
      </c>
      <c r="C470" s="95"/>
      <c r="D470" s="69"/>
      <c r="E470" s="63"/>
      <c r="F470" s="63"/>
      <c r="G470" s="69"/>
      <c r="H470" s="43"/>
      <c r="I470" s="420">
        <f>ROUND(F487,0)</f>
        <v>0</v>
      </c>
    </row>
    <row r="471" spans="1:9" s="6" customFormat="1" ht="47" thickBot="1" x14ac:dyDescent="0.4">
      <c r="A471" s="198"/>
      <c r="B471" s="125" t="s">
        <v>1</v>
      </c>
      <c r="C471" s="146" t="s">
        <v>94</v>
      </c>
      <c r="D471" s="147" t="s">
        <v>110</v>
      </c>
      <c r="E471" s="146" t="s">
        <v>111</v>
      </c>
      <c r="F471" s="146" t="s">
        <v>120</v>
      </c>
      <c r="I471" s="30"/>
    </row>
    <row r="472" spans="1:9" s="6" customFormat="1" x14ac:dyDescent="0.35">
      <c r="A472" s="198">
        <v>5420</v>
      </c>
      <c r="B472" s="483"/>
      <c r="C472" s="433">
        <v>0</v>
      </c>
      <c r="D472" s="434">
        <v>180000</v>
      </c>
      <c r="E472" s="435">
        <f>IF(D472&gt;25000,C472*25000,C472*D472)</f>
        <v>0</v>
      </c>
      <c r="F472" s="436">
        <f>C472*D472</f>
        <v>0</v>
      </c>
      <c r="I472" s="30"/>
    </row>
    <row r="473" spans="1:9" s="6" customFormat="1" ht="16" thickBot="1" x14ac:dyDescent="0.4">
      <c r="A473" s="198">
        <v>5420</v>
      </c>
      <c r="B473" s="483"/>
      <c r="C473" s="433">
        <v>0</v>
      </c>
      <c r="D473" s="434">
        <v>40000</v>
      </c>
      <c r="E473" s="437">
        <f t="shared" ref="E473:E486" si="16">IF(D473&gt;25000,C473*25000,C473*D473)</f>
        <v>0</v>
      </c>
      <c r="F473" s="438">
        <f t="shared" ref="F473:F486" si="17">C473*D473</f>
        <v>0</v>
      </c>
      <c r="I473" s="416"/>
    </row>
    <row r="474" spans="1:9" s="6" customFormat="1" ht="16" hidden="1" thickBot="1" x14ac:dyDescent="0.4">
      <c r="A474" s="198">
        <v>5420</v>
      </c>
      <c r="B474" s="145" t="s">
        <v>95</v>
      </c>
      <c r="C474" s="433">
        <v>0</v>
      </c>
      <c r="D474" s="434">
        <v>0</v>
      </c>
      <c r="E474" s="437">
        <f t="shared" si="16"/>
        <v>0</v>
      </c>
      <c r="F474" s="438">
        <f t="shared" si="17"/>
        <v>0</v>
      </c>
      <c r="I474" s="416"/>
    </row>
    <row r="475" spans="1:9" s="6" customFormat="1" ht="16" hidden="1" thickBot="1" x14ac:dyDescent="0.4">
      <c r="A475" s="198">
        <v>5420</v>
      </c>
      <c r="B475" s="145" t="s">
        <v>96</v>
      </c>
      <c r="C475" s="433">
        <v>0</v>
      </c>
      <c r="D475" s="434">
        <v>0</v>
      </c>
      <c r="E475" s="437">
        <f t="shared" si="16"/>
        <v>0</v>
      </c>
      <c r="F475" s="438">
        <f t="shared" si="17"/>
        <v>0</v>
      </c>
      <c r="G475" s="6" t="s">
        <v>1</v>
      </c>
      <c r="I475" s="416"/>
    </row>
    <row r="476" spans="1:9" s="6" customFormat="1" ht="16" hidden="1" thickBot="1" x14ac:dyDescent="0.4">
      <c r="A476" s="198">
        <v>5420</v>
      </c>
      <c r="B476" s="145" t="s">
        <v>97</v>
      </c>
      <c r="C476" s="439">
        <v>0</v>
      </c>
      <c r="D476" s="434">
        <v>0</v>
      </c>
      <c r="E476" s="437">
        <f t="shared" si="16"/>
        <v>0</v>
      </c>
      <c r="F476" s="438">
        <f t="shared" si="17"/>
        <v>0</v>
      </c>
      <c r="G476" s="6" t="s">
        <v>1</v>
      </c>
      <c r="I476" s="416"/>
    </row>
    <row r="477" spans="1:9" s="6" customFormat="1" ht="16" hidden="1" thickBot="1" x14ac:dyDescent="0.4">
      <c r="A477" s="198">
        <v>5420</v>
      </c>
      <c r="B477" s="145" t="s">
        <v>135</v>
      </c>
      <c r="C477" s="439">
        <v>0</v>
      </c>
      <c r="D477" s="434">
        <v>0</v>
      </c>
      <c r="E477" s="437">
        <f t="shared" si="16"/>
        <v>0</v>
      </c>
      <c r="F477" s="438">
        <f t="shared" si="17"/>
        <v>0</v>
      </c>
      <c r="I477" s="416"/>
    </row>
    <row r="478" spans="1:9" s="6" customFormat="1" ht="16" hidden="1" thickBot="1" x14ac:dyDescent="0.4">
      <c r="A478" s="198">
        <v>5420</v>
      </c>
      <c r="B478" s="145" t="s">
        <v>136</v>
      </c>
      <c r="C478" s="439">
        <v>0</v>
      </c>
      <c r="D478" s="434">
        <v>0</v>
      </c>
      <c r="E478" s="437">
        <f t="shared" si="16"/>
        <v>0</v>
      </c>
      <c r="F478" s="438">
        <f t="shared" si="17"/>
        <v>0</v>
      </c>
      <c r="I478" s="416"/>
    </row>
    <row r="479" spans="1:9" s="6" customFormat="1" ht="16" hidden="1" thickBot="1" x14ac:dyDescent="0.4">
      <c r="A479" s="198">
        <v>5420</v>
      </c>
      <c r="B479" s="145" t="s">
        <v>137</v>
      </c>
      <c r="C479" s="439">
        <v>0</v>
      </c>
      <c r="D479" s="434">
        <v>0</v>
      </c>
      <c r="E479" s="437">
        <f t="shared" si="16"/>
        <v>0</v>
      </c>
      <c r="F479" s="438">
        <f t="shared" si="17"/>
        <v>0</v>
      </c>
      <c r="I479" s="416"/>
    </row>
    <row r="480" spans="1:9" s="6" customFormat="1" ht="16" hidden="1" thickBot="1" x14ac:dyDescent="0.4">
      <c r="A480" s="198">
        <v>5420</v>
      </c>
      <c r="B480" s="145" t="s">
        <v>138</v>
      </c>
      <c r="C480" s="439">
        <v>0</v>
      </c>
      <c r="D480" s="434">
        <v>0</v>
      </c>
      <c r="E480" s="437">
        <f t="shared" si="16"/>
        <v>0</v>
      </c>
      <c r="F480" s="438">
        <f t="shared" si="17"/>
        <v>0</v>
      </c>
      <c r="I480" s="416"/>
    </row>
    <row r="481" spans="1:9" s="6" customFormat="1" ht="16" hidden="1" thickBot="1" x14ac:dyDescent="0.4">
      <c r="A481" s="198">
        <v>5420</v>
      </c>
      <c r="B481" s="145" t="s">
        <v>139</v>
      </c>
      <c r="C481" s="439">
        <v>0</v>
      </c>
      <c r="D481" s="434">
        <v>0</v>
      </c>
      <c r="E481" s="437">
        <f t="shared" si="16"/>
        <v>0</v>
      </c>
      <c r="F481" s="438">
        <f t="shared" si="17"/>
        <v>0</v>
      </c>
      <c r="I481" s="416"/>
    </row>
    <row r="482" spans="1:9" s="6" customFormat="1" ht="16" hidden="1" thickBot="1" x14ac:dyDescent="0.4">
      <c r="A482" s="198">
        <v>5420</v>
      </c>
      <c r="B482" s="145" t="s">
        <v>140</v>
      </c>
      <c r="C482" s="439">
        <v>0</v>
      </c>
      <c r="D482" s="434">
        <v>0</v>
      </c>
      <c r="E482" s="437">
        <f t="shared" si="16"/>
        <v>0</v>
      </c>
      <c r="F482" s="438">
        <f t="shared" si="17"/>
        <v>0</v>
      </c>
      <c r="I482" s="416"/>
    </row>
    <row r="483" spans="1:9" s="6" customFormat="1" ht="16" hidden="1" thickBot="1" x14ac:dyDescent="0.4">
      <c r="A483" s="198">
        <v>5420</v>
      </c>
      <c r="B483" s="145" t="s">
        <v>141</v>
      </c>
      <c r="C483" s="439">
        <v>0</v>
      </c>
      <c r="D483" s="434">
        <v>0</v>
      </c>
      <c r="E483" s="437">
        <f t="shared" si="16"/>
        <v>0</v>
      </c>
      <c r="F483" s="438">
        <f t="shared" si="17"/>
        <v>0</v>
      </c>
      <c r="I483" s="416"/>
    </row>
    <row r="484" spans="1:9" s="6" customFormat="1" ht="16" hidden="1" thickBot="1" x14ac:dyDescent="0.4">
      <c r="A484" s="198">
        <v>5420</v>
      </c>
      <c r="B484" s="145" t="s">
        <v>142</v>
      </c>
      <c r="C484" s="439">
        <v>0</v>
      </c>
      <c r="D484" s="434">
        <v>0</v>
      </c>
      <c r="E484" s="437">
        <f t="shared" si="16"/>
        <v>0</v>
      </c>
      <c r="F484" s="438">
        <f t="shared" si="17"/>
        <v>0</v>
      </c>
      <c r="I484" s="416"/>
    </row>
    <row r="485" spans="1:9" s="6" customFormat="1" ht="16" hidden="1" thickBot="1" x14ac:dyDescent="0.4">
      <c r="A485" s="198">
        <v>5420</v>
      </c>
      <c r="B485" s="145" t="s">
        <v>143</v>
      </c>
      <c r="C485" s="439">
        <v>0</v>
      </c>
      <c r="D485" s="434">
        <v>0</v>
      </c>
      <c r="E485" s="437">
        <f t="shared" si="16"/>
        <v>0</v>
      </c>
      <c r="F485" s="438">
        <f t="shared" si="17"/>
        <v>0</v>
      </c>
      <c r="I485" s="416"/>
    </row>
    <row r="486" spans="1:9" s="6" customFormat="1" ht="16" hidden="1" thickBot="1" x14ac:dyDescent="0.4">
      <c r="A486" s="198">
        <v>5420</v>
      </c>
      <c r="B486" s="145" t="s">
        <v>144</v>
      </c>
      <c r="C486" s="439">
        <v>0</v>
      </c>
      <c r="D486" s="434">
        <v>0</v>
      </c>
      <c r="E486" s="440">
        <f t="shared" si="16"/>
        <v>0</v>
      </c>
      <c r="F486" s="441">
        <f t="shared" si="17"/>
        <v>0</v>
      </c>
      <c r="I486" s="416"/>
    </row>
    <row r="487" spans="1:9" s="7" customFormat="1" ht="16" thickBot="1" x14ac:dyDescent="0.4">
      <c r="A487" s="199">
        <v>4100</v>
      </c>
      <c r="B487" s="80" t="s">
        <v>45</v>
      </c>
      <c r="C487" s="442"/>
      <c r="D487" s="442" t="s">
        <v>1</v>
      </c>
      <c r="E487" s="443">
        <f>SUM(E472:E486)</f>
        <v>0</v>
      </c>
      <c r="F487" s="415">
        <f>SUM(F472:F486)</f>
        <v>0</v>
      </c>
      <c r="I487" s="417"/>
    </row>
    <row r="488" spans="1:9" s="6" customFormat="1" ht="36" customHeight="1" x14ac:dyDescent="0.35">
      <c r="A488" s="198"/>
      <c r="B488" s="495" t="s">
        <v>93</v>
      </c>
      <c r="C488" s="495"/>
      <c r="D488" s="495"/>
      <c r="E488" s="43" t="s">
        <v>1</v>
      </c>
      <c r="F488" s="26"/>
      <c r="I488" s="416"/>
    </row>
    <row r="489" spans="1:9" s="6" customFormat="1" ht="22.5" customHeight="1" x14ac:dyDescent="0.35">
      <c r="A489" s="198"/>
      <c r="B489" s="496" t="s">
        <v>56</v>
      </c>
      <c r="C489" s="497"/>
      <c r="D489" s="43" t="s">
        <v>1</v>
      </c>
      <c r="E489" s="43"/>
      <c r="F489" s="26"/>
      <c r="I489" s="416"/>
    </row>
    <row r="490" spans="1:9" s="7" customFormat="1" ht="16" thickBot="1" x14ac:dyDescent="0.4">
      <c r="A490" s="199"/>
      <c r="B490" s="41"/>
      <c r="C490" s="43"/>
      <c r="D490" s="26" t="s">
        <v>1</v>
      </c>
      <c r="E490" s="26"/>
      <c r="F490" s="43"/>
      <c r="I490" s="421"/>
    </row>
    <row r="491" spans="1:9" s="6" customFormat="1" ht="16" thickBot="1" x14ac:dyDescent="0.4">
      <c r="A491" s="198"/>
      <c r="B491" s="80" t="s">
        <v>5</v>
      </c>
      <c r="C491" s="79"/>
      <c r="D491" s="82"/>
      <c r="E491" s="94"/>
      <c r="F491" s="94"/>
      <c r="G491" s="82"/>
      <c r="H491" s="60"/>
      <c r="I491" s="422">
        <f>ROUND(I6+I34+I39+I77+I187+I470+I317+I307+I297,0)</f>
        <v>0</v>
      </c>
    </row>
    <row r="492" spans="1:9" s="6" customFormat="1" ht="16" thickBot="1" x14ac:dyDescent="0.4">
      <c r="A492" s="198"/>
      <c r="B492" s="59"/>
      <c r="C492" s="52"/>
      <c r="D492" s="60"/>
      <c r="E492" s="60"/>
      <c r="F492" s="52"/>
      <c r="I492" s="390"/>
    </row>
    <row r="493" spans="1:9" s="6" customFormat="1" ht="16" thickBot="1" x14ac:dyDescent="0.4">
      <c r="A493" s="198"/>
      <c r="B493" s="106" t="s">
        <v>70</v>
      </c>
      <c r="C493" s="107"/>
      <c r="D493" s="108"/>
      <c r="E493" s="94"/>
      <c r="F493" s="94"/>
      <c r="G493" s="108"/>
      <c r="H493" s="475"/>
      <c r="I493" s="419">
        <f>D507</f>
        <v>0</v>
      </c>
    </row>
    <row r="494" spans="1:9" s="122" customFormat="1" ht="16" thickBot="1" x14ac:dyDescent="0.4">
      <c r="A494" s="207"/>
      <c r="B494" s="119" t="s">
        <v>192</v>
      </c>
      <c r="C494" s="120"/>
      <c r="D494" s="121"/>
      <c r="E494" s="121"/>
      <c r="F494" s="121"/>
      <c r="G494" s="121"/>
      <c r="H494" s="115"/>
      <c r="I494" s="423"/>
    </row>
    <row r="495" spans="1:9" s="122" customFormat="1" ht="3" customHeight="1" thickBot="1" x14ac:dyDescent="0.4">
      <c r="A495" s="207"/>
      <c r="B495" s="119" t="s">
        <v>81</v>
      </c>
      <c r="C495" s="407">
        <v>0.38</v>
      </c>
      <c r="D495" s="121"/>
      <c r="E495" s="121"/>
      <c r="F495" s="121"/>
      <c r="G495" s="121"/>
      <c r="H495" s="115"/>
      <c r="I495" s="423"/>
    </row>
    <row r="496" spans="1:9" s="123" customFormat="1" x14ac:dyDescent="0.35">
      <c r="A496" s="197"/>
      <c r="B496" s="119"/>
      <c r="C496" s="120"/>
      <c r="G496" s="124"/>
      <c r="H496" s="118"/>
      <c r="I496" s="424"/>
    </row>
    <row r="497" spans="1:9" s="117" customFormat="1" ht="16" thickBot="1" x14ac:dyDescent="0.4">
      <c r="A497" s="198"/>
      <c r="B497" s="114"/>
      <c r="C497" s="159" t="s">
        <v>63</v>
      </c>
      <c r="D497" s="160" t="s">
        <v>64</v>
      </c>
      <c r="F497" s="118" t="s">
        <v>1</v>
      </c>
      <c r="I497" s="425"/>
    </row>
    <row r="498" spans="1:9" s="117" customFormat="1" x14ac:dyDescent="0.35">
      <c r="A498" s="198"/>
      <c r="B498" s="186" t="s">
        <v>65</v>
      </c>
      <c r="C498" s="427">
        <f>I6</f>
        <v>0</v>
      </c>
      <c r="D498" s="428">
        <f>C498*$C$495</f>
        <v>0</v>
      </c>
      <c r="F498" s="118"/>
      <c r="I498" s="425"/>
    </row>
    <row r="499" spans="1:9" s="117" customFormat="1" x14ac:dyDescent="0.35">
      <c r="A499" s="198"/>
      <c r="B499" s="186" t="s">
        <v>66</v>
      </c>
      <c r="C499" s="429">
        <f>I34</f>
        <v>0</v>
      </c>
      <c r="D499" s="430">
        <f t="shared" ref="D499:D505" si="18">C499*$C$495</f>
        <v>0</v>
      </c>
      <c r="F499" s="118"/>
      <c r="I499" s="425"/>
    </row>
    <row r="500" spans="1:9" s="116" customFormat="1" x14ac:dyDescent="0.35">
      <c r="A500" s="199"/>
      <c r="B500" s="187" t="s">
        <v>182</v>
      </c>
      <c r="C500" s="429">
        <f>+G75</f>
        <v>0</v>
      </c>
      <c r="D500" s="430">
        <f>C500*$C$495</f>
        <v>0</v>
      </c>
      <c r="F500" s="115"/>
      <c r="I500" s="426"/>
    </row>
    <row r="501" spans="1:9" s="116" customFormat="1" x14ac:dyDescent="0.35">
      <c r="A501" s="199"/>
      <c r="B501" s="187" t="s">
        <v>183</v>
      </c>
      <c r="C501" s="429">
        <f>+I77</f>
        <v>0</v>
      </c>
      <c r="D501" s="430">
        <f>C501*$C$495</f>
        <v>0</v>
      </c>
      <c r="F501" s="115"/>
      <c r="I501" s="426"/>
    </row>
    <row r="502" spans="1:9" s="116" customFormat="1" x14ac:dyDescent="0.35">
      <c r="A502" s="199"/>
      <c r="B502" s="187" t="s">
        <v>49</v>
      </c>
      <c r="C502" s="429">
        <f>I297</f>
        <v>0</v>
      </c>
      <c r="D502" s="430">
        <f t="shared" si="18"/>
        <v>0</v>
      </c>
      <c r="F502" s="115"/>
      <c r="I502" s="426"/>
    </row>
    <row r="503" spans="1:9" s="116" customFormat="1" x14ac:dyDescent="0.35">
      <c r="A503" s="199"/>
      <c r="B503" s="187" t="s">
        <v>119</v>
      </c>
      <c r="C503" s="429">
        <f>I307</f>
        <v>0</v>
      </c>
      <c r="D503" s="430">
        <f t="shared" si="18"/>
        <v>0</v>
      </c>
      <c r="F503" s="115"/>
      <c r="I503" s="426"/>
    </row>
    <row r="504" spans="1:9" s="116" customFormat="1" x14ac:dyDescent="0.35">
      <c r="A504" s="199"/>
      <c r="B504" s="187" t="s">
        <v>67</v>
      </c>
      <c r="C504" s="429">
        <f>I187</f>
        <v>0</v>
      </c>
      <c r="D504" s="430">
        <f t="shared" si="18"/>
        <v>0</v>
      </c>
      <c r="F504" s="115"/>
      <c r="I504" s="426"/>
    </row>
    <row r="505" spans="1:9" s="116" customFormat="1" x14ac:dyDescent="0.35">
      <c r="A505" s="199"/>
      <c r="B505" s="187" t="s">
        <v>68</v>
      </c>
      <c r="C505" s="429">
        <f>I317</f>
        <v>0</v>
      </c>
      <c r="D505" s="430">
        <f t="shared" si="18"/>
        <v>0</v>
      </c>
      <c r="E505" s="118" t="s">
        <v>1</v>
      </c>
      <c r="F505" s="115" t="s">
        <v>1</v>
      </c>
      <c r="I505" s="426"/>
    </row>
    <row r="506" spans="1:9" s="116" customFormat="1" ht="20.149999999999999" customHeight="1" thickBot="1" x14ac:dyDescent="0.4">
      <c r="A506" s="199"/>
      <c r="B506" s="186" t="s">
        <v>69</v>
      </c>
      <c r="C506" s="431">
        <f>E487</f>
        <v>0</v>
      </c>
      <c r="D506" s="432">
        <f>C506*C495</f>
        <v>0</v>
      </c>
      <c r="E506" s="116" t="s">
        <v>1</v>
      </c>
      <c r="F506" s="115"/>
      <c r="G506" s="115" t="s">
        <v>1</v>
      </c>
      <c r="H506" s="115"/>
      <c r="I506" s="426"/>
    </row>
    <row r="507" spans="1:9" s="117" customFormat="1" thickBot="1" x14ac:dyDescent="0.35">
      <c r="A507" s="198"/>
      <c r="B507" s="165" t="s">
        <v>2</v>
      </c>
      <c r="C507" s="419">
        <f>SUM(C498:C506)</f>
        <v>0</v>
      </c>
      <c r="D507" s="419">
        <f>SUM(D498:D506)</f>
        <v>0</v>
      </c>
      <c r="F507" s="118" t="s">
        <v>1</v>
      </c>
      <c r="I507" s="425"/>
    </row>
    <row r="508" spans="1:9" s="116" customFormat="1" ht="87" customHeight="1" x14ac:dyDescent="0.35">
      <c r="A508" s="199"/>
      <c r="B508" s="489" t="s">
        <v>194</v>
      </c>
      <c r="C508" s="490"/>
      <c r="D508" s="491"/>
      <c r="E508" s="115" t="s">
        <v>1</v>
      </c>
      <c r="F508" s="115"/>
      <c r="I508" s="426"/>
    </row>
    <row r="509" spans="1:9" s="7" customFormat="1" ht="16" thickBot="1" x14ac:dyDescent="0.4">
      <c r="A509" s="199"/>
      <c r="B509" s="99"/>
      <c r="C509" s="99"/>
      <c r="D509" s="99"/>
      <c r="E509" s="58"/>
      <c r="F509" s="43"/>
      <c r="I509" s="417"/>
    </row>
    <row r="510" spans="1:9" s="6" customFormat="1" ht="24" customHeight="1" thickBot="1" x14ac:dyDescent="0.4">
      <c r="A510" s="198"/>
      <c r="B510" s="96" t="s">
        <v>52</v>
      </c>
      <c r="C510" s="97"/>
      <c r="D510" s="100"/>
      <c r="E510" s="98"/>
      <c r="F510" s="98"/>
      <c r="G510" s="100"/>
      <c r="H510" s="476"/>
      <c r="I510" s="419">
        <f>I491+I493</f>
        <v>0</v>
      </c>
    </row>
    <row r="511" spans="1:9" ht="16" thickTop="1" x14ac:dyDescent="0.35"/>
  </sheetData>
  <sheetProtection formatCells="0" formatRows="0" insertColumns="0" insertRows="0" deleteColumns="0" deleteRows="0" selectLockedCells="1"/>
  <mergeCells count="112">
    <mergeCell ref="B27:E27"/>
    <mergeCell ref="B28:E28"/>
    <mergeCell ref="B29:E29"/>
    <mergeCell ref="B30:E30"/>
    <mergeCell ref="B31:E31"/>
    <mergeCell ref="B32:E32"/>
    <mergeCell ref="B21:E21"/>
    <mergeCell ref="B22:E22"/>
    <mergeCell ref="B23:E23"/>
    <mergeCell ref="B24:E24"/>
    <mergeCell ref="B25:E25"/>
    <mergeCell ref="B26:E26"/>
    <mergeCell ref="B37:C37"/>
    <mergeCell ref="B40:E40"/>
    <mergeCell ref="B43:F43"/>
    <mergeCell ref="B46:F46"/>
    <mergeCell ref="B49:F49"/>
    <mergeCell ref="B52:F52"/>
    <mergeCell ref="B55:F55"/>
    <mergeCell ref="B58:F58"/>
    <mergeCell ref="B61:F61"/>
    <mergeCell ref="B64:F64"/>
    <mergeCell ref="B67:F67"/>
    <mergeCell ref="B70:F70"/>
    <mergeCell ref="B73:F73"/>
    <mergeCell ref="B86:E86"/>
    <mergeCell ref="B87:E87"/>
    <mergeCell ref="B130:E130"/>
    <mergeCell ref="B131:E131"/>
    <mergeCell ref="B140:E140"/>
    <mergeCell ref="B141:E141"/>
    <mergeCell ref="B151:E151"/>
    <mergeCell ref="B152:E152"/>
    <mergeCell ref="B97:E97"/>
    <mergeCell ref="B98:E98"/>
    <mergeCell ref="B108:E108"/>
    <mergeCell ref="B109:E109"/>
    <mergeCell ref="B119:E119"/>
    <mergeCell ref="B120:E120"/>
    <mergeCell ref="B196:E196"/>
    <mergeCell ref="B197:E197"/>
    <mergeCell ref="B207:E207"/>
    <mergeCell ref="B208:E208"/>
    <mergeCell ref="B218:E218"/>
    <mergeCell ref="B219:E219"/>
    <mergeCell ref="B162:E162"/>
    <mergeCell ref="B163:E163"/>
    <mergeCell ref="B173:E173"/>
    <mergeCell ref="B174:E174"/>
    <mergeCell ref="B184:E184"/>
    <mergeCell ref="B185:E185"/>
    <mergeCell ref="B261:E261"/>
    <mergeCell ref="B262:E262"/>
    <mergeCell ref="B272:E272"/>
    <mergeCell ref="B273:E273"/>
    <mergeCell ref="B283:E283"/>
    <mergeCell ref="B284:E284"/>
    <mergeCell ref="B229:E229"/>
    <mergeCell ref="B230:E230"/>
    <mergeCell ref="B239:E239"/>
    <mergeCell ref="B240:E240"/>
    <mergeCell ref="B250:E250"/>
    <mergeCell ref="B251:E251"/>
    <mergeCell ref="B326:E326"/>
    <mergeCell ref="B327:E327"/>
    <mergeCell ref="B337:E337"/>
    <mergeCell ref="B338:E338"/>
    <mergeCell ref="B347:E347"/>
    <mergeCell ref="B348:E348"/>
    <mergeCell ref="B294:E294"/>
    <mergeCell ref="B295:E295"/>
    <mergeCell ref="B304:E304"/>
    <mergeCell ref="B305:E305"/>
    <mergeCell ref="B314:E314"/>
    <mergeCell ref="B315:E315"/>
    <mergeCell ref="B390:E390"/>
    <mergeCell ref="B391:E391"/>
    <mergeCell ref="B401:E401"/>
    <mergeCell ref="B402:E402"/>
    <mergeCell ref="B412:E412"/>
    <mergeCell ref="B413:E413"/>
    <mergeCell ref="B358:E358"/>
    <mergeCell ref="B359:E359"/>
    <mergeCell ref="B368:E368"/>
    <mergeCell ref="B369:E369"/>
    <mergeCell ref="B379:E379"/>
    <mergeCell ref="B380:E380"/>
    <mergeCell ref="B441:E441"/>
    <mergeCell ref="B442:E442"/>
    <mergeCell ref="B443:E443"/>
    <mergeCell ref="B444:E444"/>
    <mergeCell ref="B445:E445"/>
    <mergeCell ref="B459:E459"/>
    <mergeCell ref="B423:E423"/>
    <mergeCell ref="B424:E424"/>
    <mergeCell ref="B437:E437"/>
    <mergeCell ref="B438:E438"/>
    <mergeCell ref="B439:E439"/>
    <mergeCell ref="B440:E440"/>
    <mergeCell ref="B508:D508"/>
    <mergeCell ref="B466:E466"/>
    <mergeCell ref="B467:E467"/>
    <mergeCell ref="B468:E468"/>
    <mergeCell ref="B469:E469"/>
    <mergeCell ref="B488:D488"/>
    <mergeCell ref="B489:C489"/>
    <mergeCell ref="B460:E460"/>
    <mergeCell ref="B461:E461"/>
    <mergeCell ref="B462:E462"/>
    <mergeCell ref="B463:E463"/>
    <mergeCell ref="B464:E464"/>
    <mergeCell ref="B465:E465"/>
  </mergeCells>
  <pageMargins left="0.25" right="0.25" top="0.75" bottom="0.75" header="0.3" footer="0.3"/>
  <pageSetup scale="62" fitToHeight="0" orientation="landscape" r:id="rId1"/>
  <headerFooter>
    <oddFooter>&amp;L&amp;8&amp;Z&amp;F&amp;R&amp;P of &amp;N</oddFooter>
  </headerFooter>
  <rowBreaks count="8" manualBreakCount="8">
    <brk id="76" min="1" max="7" man="1"/>
    <brk id="164" min="1" max="7" man="1"/>
    <brk id="241" min="1" max="7" man="1"/>
    <brk id="296" min="1" max="7" man="1"/>
    <brk id="338" min="1" max="7" man="1"/>
    <brk id="381" min="1" max="7" man="1"/>
    <brk id="414" min="1" max="7" man="1"/>
    <brk id="445" min="1" max="7"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50F15B8-209C-4AB8-9933-7AF5556EBD04}">
          <x14:formula1>
            <xm:f>Data!A3:A5</xm:f>
          </x14:formula1>
          <xm:sqref>D36:D37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F11" sqref="F11"/>
    </sheetView>
  </sheetViews>
  <sheetFormatPr defaultColWidth="8.81640625" defaultRowHeight="14.5" x14ac:dyDescent="0.35"/>
  <cols>
    <col min="1" max="1" width="18" customWidth="1"/>
  </cols>
  <sheetData>
    <row r="2" spans="1:1" x14ac:dyDescent="0.35">
      <c r="A2" t="s">
        <v>35</v>
      </c>
    </row>
    <row r="3" spans="1:1" x14ac:dyDescent="0.35">
      <c r="A3" t="s">
        <v>34</v>
      </c>
    </row>
    <row r="4" spans="1:1" x14ac:dyDescent="0.35">
      <c r="A4" t="s">
        <v>31</v>
      </c>
    </row>
    <row r="5" spans="1:1" x14ac:dyDescent="0.35">
      <c r="A5" t="s">
        <v>32</v>
      </c>
    </row>
    <row r="8" spans="1:1" x14ac:dyDescent="0.35">
      <c r="A8" t="s">
        <v>47</v>
      </c>
    </row>
    <row r="9" spans="1:1" x14ac:dyDescent="0.35">
      <c r="A9" t="s">
        <v>34</v>
      </c>
    </row>
    <row r="10" spans="1:1" x14ac:dyDescent="0.35">
      <c r="A10" t="s">
        <v>48</v>
      </c>
    </row>
    <row r="11" spans="1:1" x14ac:dyDescent="0.35">
      <c r="A11"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1169B-40D8-46C7-B881-D79545834620}">
  <sheetPr>
    <pageSetUpPr fitToPage="1"/>
  </sheetPr>
  <dimension ref="A1:AJ528"/>
  <sheetViews>
    <sheetView topLeftCell="B1" zoomScale="74" zoomScaleNormal="74" workbookViewId="0">
      <pane ySplit="5" topLeftCell="A6" activePane="bottomLeft" state="frozen"/>
      <selection pane="bottomLeft" activeCell="F15" sqref="F15"/>
    </sheetView>
  </sheetViews>
  <sheetFormatPr defaultColWidth="8.81640625" defaultRowHeight="15.5" x14ac:dyDescent="0.35"/>
  <cols>
    <col min="1" max="1" width="0" style="196" hidden="1" customWidth="1"/>
    <col min="2" max="2" width="64.81640625" style="385" customWidth="1"/>
    <col min="3" max="3" width="24" style="196" customWidth="1"/>
    <col min="4" max="4" width="23.26953125" style="196" customWidth="1"/>
    <col min="5" max="5" width="30.453125" style="196" customWidth="1"/>
    <col min="6" max="6" width="21.453125" style="196" customWidth="1"/>
    <col min="7" max="7" width="21.1796875" style="196" customWidth="1"/>
    <col min="8" max="8" width="30.453125" style="196" bestFit="1" customWidth="1"/>
    <col min="9" max="9" width="14.1796875" style="203" customWidth="1"/>
    <col min="10" max="16384" width="8.81640625" style="196"/>
  </cols>
  <sheetData>
    <row r="1" spans="1:9" ht="16" thickBot="1" x14ac:dyDescent="0.4">
      <c r="B1" s="224" t="str">
        <f>'Budget Template '!B1</f>
        <v>National Association of Chronic Disease Directors</v>
      </c>
      <c r="C1" s="225"/>
    </row>
    <row r="2" spans="1:9" s="197" customFormat="1" ht="16" thickBot="1" x14ac:dyDescent="0.4">
      <c r="B2" s="216" t="str">
        <f>'Budget Template '!B2</f>
        <v>Name of Project:</v>
      </c>
      <c r="C2" s="217" t="str">
        <f>'Budget Template '!C2</f>
        <v>Program Number</v>
      </c>
      <c r="D2" s="218">
        <f>'Budget Template '!D2</f>
        <v>0</v>
      </c>
      <c r="G2" s="226"/>
      <c r="I2" s="198"/>
    </row>
    <row r="3" spans="1:9" s="197" customFormat="1" ht="16" thickBot="1" x14ac:dyDescent="0.4">
      <c r="B3" s="219" t="str">
        <f>'Budget Template '!B3</f>
        <v>Budget Justification</v>
      </c>
      <c r="C3" s="217" t="str">
        <f>'Budget Template '!C3</f>
        <v>Grant Year</v>
      </c>
      <c r="D3" s="220">
        <f>'Budget Template '!D3</f>
        <v>0</v>
      </c>
      <c r="G3" s="226"/>
      <c r="I3" s="198"/>
    </row>
    <row r="4" spans="1:9" s="198" customFormat="1" x14ac:dyDescent="0.35">
      <c r="B4" s="221" t="str">
        <f>'Budget Template '!B4</f>
        <v>Period of Performance: September 21, 2020 - July 31, 2021</v>
      </c>
      <c r="C4" s="222" t="str">
        <f>'Budget Template '!C4</f>
        <v>submit to NACDDGrants@chronicdisease.org.</v>
      </c>
      <c r="D4" s="223"/>
      <c r="G4" s="223"/>
    </row>
    <row r="5" spans="1:9" s="198" customFormat="1" thickBot="1" x14ac:dyDescent="0.35">
      <c r="B5" s="227"/>
      <c r="C5" s="228"/>
      <c r="D5" s="228"/>
      <c r="E5" s="228"/>
      <c r="G5" s="229"/>
      <c r="H5" s="230" t="str">
        <f>'Budget Template '!I5</f>
        <v>Budget Amount</v>
      </c>
      <c r="I5" s="230" t="s">
        <v>157</v>
      </c>
    </row>
    <row r="6" spans="1:9" s="198" customFormat="1" thickBot="1" x14ac:dyDescent="0.35">
      <c r="B6" s="231" t="str">
        <f>'Budget Template '!B6</f>
        <v>Staff Salary and Wages</v>
      </c>
      <c r="C6" s="232"/>
      <c r="D6" s="232"/>
      <c r="E6" s="233"/>
      <c r="F6" s="233"/>
      <c r="G6" s="232"/>
      <c r="H6" s="176">
        <f>$F$20</f>
        <v>0</v>
      </c>
      <c r="I6" s="234"/>
    </row>
    <row r="7" spans="1:9" s="198" customFormat="1" x14ac:dyDescent="0.35">
      <c r="B7" s="227"/>
      <c r="C7" s="235" t="str">
        <f>'Budget Template '!C7</f>
        <v xml:space="preserve"> </v>
      </c>
      <c r="D7" s="236" t="str">
        <f>'Budget Template '!D7</f>
        <v>Annual/ Budget Amount</v>
      </c>
      <c r="E7" s="235" t="str">
        <f>'Budget Template '!E7</f>
        <v xml:space="preserve">FTE x 12 </v>
      </c>
      <c r="F7" s="235" t="str">
        <f>'Budget Template '!F7</f>
        <v>Annual Budget x FTE%</v>
      </c>
      <c r="I7" s="234"/>
    </row>
    <row r="8" spans="1:9" s="198" customFormat="1" ht="16" thickBot="1" x14ac:dyDescent="0.4">
      <c r="B8" s="237" t="str">
        <f>'Budget Template '!B8</f>
        <v>Name and Position Title</v>
      </c>
      <c r="C8" s="238" t="str">
        <f>'Budget Template '!C8</f>
        <v>Annual Salary</v>
      </c>
      <c r="D8" s="238" t="str">
        <f>'Budget Template '!D8</f>
        <v>FTE %</v>
      </c>
      <c r="E8" s="239" t="str">
        <f>'Budget Template '!E8</f>
        <v>Months</v>
      </c>
      <c r="F8" s="240" t="str">
        <f>'Budget Template '!F8</f>
        <v>Budget Amount</v>
      </c>
      <c r="I8" s="234"/>
    </row>
    <row r="9" spans="1:9" s="199" customFormat="1" x14ac:dyDescent="0.35">
      <c r="A9" s="199">
        <v>5000</v>
      </c>
      <c r="B9" s="241" t="str">
        <f>'Budget Template '!B9</f>
        <v xml:space="preserve"> </v>
      </c>
      <c r="C9" s="242">
        <f>'Budget Template '!C9</f>
        <v>0</v>
      </c>
      <c r="D9" s="243">
        <f>'Budget Template '!D9</f>
        <v>0</v>
      </c>
      <c r="E9" s="391">
        <f>'Budget Template '!E9</f>
        <v>0</v>
      </c>
      <c r="F9" s="451" t="e">
        <f>'Budget Template '!#REF!</f>
        <v>#REF!</v>
      </c>
      <c r="I9" s="244" t="e">
        <f>'Budget Template '!#REF!</f>
        <v>#REF!</v>
      </c>
    </row>
    <row r="10" spans="1:9" s="199" customFormat="1" x14ac:dyDescent="0.35">
      <c r="A10" s="199">
        <v>5000</v>
      </c>
      <c r="B10" s="241">
        <f>'Budget Template '!B10</f>
        <v>0</v>
      </c>
      <c r="C10" s="242">
        <f>'Budget Template '!C10</f>
        <v>0</v>
      </c>
      <c r="D10" s="243">
        <f>'Budget Template '!D10</f>
        <v>0</v>
      </c>
      <c r="E10" s="391">
        <f>'Budget Template '!E10</f>
        <v>0</v>
      </c>
      <c r="F10" s="452" t="e">
        <f>'Budget Template '!#REF!</f>
        <v>#REF!</v>
      </c>
      <c r="I10" s="244" t="e">
        <f>'Budget Template '!#REF!</f>
        <v>#REF!</v>
      </c>
    </row>
    <row r="11" spans="1:9" s="199" customFormat="1" x14ac:dyDescent="0.35">
      <c r="A11" s="199">
        <v>5000</v>
      </c>
      <c r="B11" s="241">
        <f>'Budget Template '!B11</f>
        <v>0</v>
      </c>
      <c r="C11" s="242">
        <f>'Budget Template '!C11</f>
        <v>0</v>
      </c>
      <c r="D11" s="243">
        <f>'Budget Template '!D11</f>
        <v>0</v>
      </c>
      <c r="E11" s="391">
        <f>'Budget Template '!E11</f>
        <v>0</v>
      </c>
      <c r="F11" s="452" t="e">
        <f>'Budget Template '!#REF!</f>
        <v>#REF!</v>
      </c>
      <c r="I11" s="244" t="e">
        <f>'Budget Template '!#REF!</f>
        <v>#REF!</v>
      </c>
    </row>
    <row r="12" spans="1:9" s="199" customFormat="1" x14ac:dyDescent="0.35">
      <c r="A12" s="199">
        <v>5000</v>
      </c>
      <c r="B12" s="241">
        <f>'Budget Template '!B12</f>
        <v>0</v>
      </c>
      <c r="C12" s="242">
        <f>'Budget Template '!C12</f>
        <v>0</v>
      </c>
      <c r="D12" s="243">
        <f>'Budget Template '!D12</f>
        <v>0</v>
      </c>
      <c r="E12" s="391">
        <f>'Budget Template '!E12</f>
        <v>0</v>
      </c>
      <c r="F12" s="452" t="e">
        <f>'Budget Template '!#REF!</f>
        <v>#REF!</v>
      </c>
      <c r="I12" s="244" t="e">
        <f>'Budget Template '!#REF!</f>
        <v>#REF!</v>
      </c>
    </row>
    <row r="13" spans="1:9" s="199" customFormat="1" x14ac:dyDescent="0.35">
      <c r="A13" s="199">
        <v>5000</v>
      </c>
      <c r="B13" s="241">
        <f>'Budget Template '!B13</f>
        <v>0</v>
      </c>
      <c r="C13" s="242">
        <f>'Budget Template '!C13</f>
        <v>0</v>
      </c>
      <c r="D13" s="243">
        <f>'Budget Template '!D13</f>
        <v>0</v>
      </c>
      <c r="E13" s="391">
        <f>'Budget Template '!E13</f>
        <v>0</v>
      </c>
      <c r="F13" s="452" t="e">
        <f>'Budget Template '!#REF!</f>
        <v>#REF!</v>
      </c>
      <c r="I13" s="244" t="e">
        <f>'Budget Template '!#REF!</f>
        <v>#REF!</v>
      </c>
    </row>
    <row r="14" spans="1:9" s="199" customFormat="1" x14ac:dyDescent="0.35">
      <c r="A14" s="199">
        <v>5000</v>
      </c>
      <c r="B14" s="241">
        <f>'Budget Template '!B14</f>
        <v>0</v>
      </c>
      <c r="C14" s="242">
        <f>'Budget Template '!C14</f>
        <v>0</v>
      </c>
      <c r="D14" s="243">
        <f>'Budget Template '!D14</f>
        <v>0</v>
      </c>
      <c r="E14" s="391">
        <f>'Budget Template '!E14</f>
        <v>0</v>
      </c>
      <c r="F14" s="452" t="e">
        <f>'Budget Template '!#REF!</f>
        <v>#REF!</v>
      </c>
      <c r="I14" s="244" t="e">
        <f>'Budget Template '!#REF!</f>
        <v>#REF!</v>
      </c>
    </row>
    <row r="15" spans="1:9" s="199" customFormat="1" x14ac:dyDescent="0.35">
      <c r="A15" s="199">
        <v>5000</v>
      </c>
      <c r="B15" s="241">
        <f>'Budget Template '!B15</f>
        <v>0</v>
      </c>
      <c r="C15" s="242">
        <f>'Budget Template '!C15</f>
        <v>0</v>
      </c>
      <c r="D15" s="243">
        <f>'Budget Template '!D15</f>
        <v>0</v>
      </c>
      <c r="E15" s="391">
        <f>'Budget Template '!E15</f>
        <v>0</v>
      </c>
      <c r="F15" s="452" t="e">
        <f>'Budget Template '!#REF!</f>
        <v>#REF!</v>
      </c>
      <c r="I15" s="244" t="e">
        <f>'Budget Template '!#REF!</f>
        <v>#REF!</v>
      </c>
    </row>
    <row r="16" spans="1:9" s="199" customFormat="1" x14ac:dyDescent="0.35">
      <c r="A16" s="199">
        <v>5000</v>
      </c>
      <c r="B16" s="241">
        <f>'Budget Template '!B16</f>
        <v>0</v>
      </c>
      <c r="C16" s="242">
        <f>'Budget Template '!C16</f>
        <v>0</v>
      </c>
      <c r="D16" s="243">
        <f>'Budget Template '!D16</f>
        <v>0</v>
      </c>
      <c r="E16" s="391">
        <f>'Budget Template '!E16</f>
        <v>0</v>
      </c>
      <c r="F16" s="452" t="e">
        <f>'Budget Template '!#REF!</f>
        <v>#REF!</v>
      </c>
      <c r="I16" s="244" t="e">
        <f>'Budget Template '!#REF!</f>
        <v>#REF!</v>
      </c>
    </row>
    <row r="17" spans="1:36" s="199" customFormat="1" x14ac:dyDescent="0.35">
      <c r="A17" s="199">
        <v>5000</v>
      </c>
      <c r="B17" s="241">
        <f>'Budget Template '!B17</f>
        <v>0</v>
      </c>
      <c r="C17" s="242">
        <f>'Budget Template '!C17</f>
        <v>0</v>
      </c>
      <c r="D17" s="243">
        <f>'Budget Template '!D17</f>
        <v>0</v>
      </c>
      <c r="E17" s="391">
        <f>'Budget Template '!E17</f>
        <v>0</v>
      </c>
      <c r="F17" s="452" t="e">
        <f>'Budget Template '!#REF!</f>
        <v>#REF!</v>
      </c>
      <c r="I17" s="244" t="e">
        <f>'Budget Template '!#REF!</f>
        <v>#REF!</v>
      </c>
    </row>
    <row r="18" spans="1:36" s="199" customFormat="1" x14ac:dyDescent="0.35">
      <c r="A18" s="199">
        <v>5000</v>
      </c>
      <c r="B18" s="241">
        <f>'Budget Template '!B18</f>
        <v>0</v>
      </c>
      <c r="C18" s="242">
        <f>'Budget Template '!C18</f>
        <v>0</v>
      </c>
      <c r="D18" s="243">
        <f>'Budget Template '!D18</f>
        <v>0</v>
      </c>
      <c r="E18" s="391">
        <f>'Budget Template '!E18</f>
        <v>0</v>
      </c>
      <c r="F18" s="452" t="e">
        <f>'Budget Template '!#REF!</f>
        <v>#REF!</v>
      </c>
      <c r="I18" s="244" t="e">
        <f>'Budget Template '!#REF!</f>
        <v>#REF!</v>
      </c>
    </row>
    <row r="19" spans="1:36" s="199" customFormat="1" ht="16" thickBot="1" x14ac:dyDescent="0.4">
      <c r="A19" s="199">
        <v>5000</v>
      </c>
      <c r="B19" s="241">
        <f>'Budget Template '!B19</f>
        <v>0</v>
      </c>
      <c r="C19" s="242">
        <f>'Budget Template '!C19</f>
        <v>0</v>
      </c>
      <c r="D19" s="243">
        <f>'Budget Template '!D19</f>
        <v>0</v>
      </c>
      <c r="E19" s="391">
        <f>'Budget Template '!E19</f>
        <v>0</v>
      </c>
      <c r="F19" s="453" t="e">
        <f>'Budget Template '!#REF!</f>
        <v>#REF!</v>
      </c>
      <c r="I19" s="244" t="e">
        <f>'Budget Template '!#REF!</f>
        <v>#REF!</v>
      </c>
    </row>
    <row r="20" spans="1:36" s="198" customFormat="1" ht="16" thickBot="1" x14ac:dyDescent="0.4">
      <c r="A20" s="198">
        <v>4100</v>
      </c>
      <c r="B20" s="245" t="str">
        <f>'Budget Template '!B20</f>
        <v>Total</v>
      </c>
      <c r="C20" s="246"/>
      <c r="D20" s="247"/>
      <c r="E20" s="247"/>
      <c r="F20" s="176">
        <f>'Budget Template '!F20</f>
        <v>0</v>
      </c>
      <c r="G20" s="199"/>
      <c r="I20" s="244" t="e">
        <f>'Budget Template '!#REF!</f>
        <v>#REF!</v>
      </c>
    </row>
    <row r="21" spans="1:36" s="198" customFormat="1" ht="21" customHeight="1" thickTop="1" x14ac:dyDescent="0.3">
      <c r="B21" s="524" t="str">
        <f>'Budget Template '!B21</f>
        <v>Justifications, include roles and responsibilities and identify how it relates to the program objectives</v>
      </c>
      <c r="C21" s="525"/>
      <c r="D21" s="525"/>
      <c r="E21" s="526"/>
      <c r="F21" s="248"/>
      <c r="H21" s="249"/>
      <c r="I21" s="244"/>
    </row>
    <row r="22" spans="1:36" s="200" customFormat="1" ht="65.150000000000006" customHeight="1" x14ac:dyDescent="0.35">
      <c r="B22" s="527" t="str">
        <f>'Budget Template '!B22</f>
        <v>Type Justification</v>
      </c>
      <c r="C22" s="528"/>
      <c r="D22" s="528"/>
      <c r="E22" s="529"/>
      <c r="F22" s="199"/>
      <c r="G22" s="199"/>
      <c r="H22" s="199"/>
      <c r="I22" s="244"/>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row>
    <row r="23" spans="1:36" s="200" customFormat="1" ht="65.150000000000006" customHeight="1" x14ac:dyDescent="0.35">
      <c r="B23" s="527" t="str">
        <f>'Budget Template '!B23</f>
        <v>Type Justification</v>
      </c>
      <c r="C23" s="528"/>
      <c r="D23" s="528"/>
      <c r="E23" s="529"/>
      <c r="F23" s="199"/>
      <c r="G23" s="199"/>
      <c r="H23" s="199"/>
      <c r="I23" s="244"/>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row>
    <row r="24" spans="1:36" s="200" customFormat="1" ht="65.150000000000006" customHeight="1" x14ac:dyDescent="0.35">
      <c r="B24" s="527" t="str">
        <f>'Budget Template '!B24</f>
        <v>Type Justification</v>
      </c>
      <c r="C24" s="528"/>
      <c r="D24" s="528"/>
      <c r="E24" s="529"/>
      <c r="F24" s="199"/>
      <c r="G24" s="199"/>
      <c r="H24" s="199"/>
      <c r="I24" s="244"/>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s="200" customFormat="1" ht="65.150000000000006" customHeight="1" x14ac:dyDescent="0.35">
      <c r="B25" s="527" t="str">
        <f>'Budget Template '!B25</f>
        <v>Type Justification</v>
      </c>
      <c r="C25" s="528"/>
      <c r="D25" s="528"/>
      <c r="E25" s="529"/>
      <c r="F25" s="199"/>
      <c r="G25" s="199"/>
      <c r="H25" s="199"/>
      <c r="I25" s="244"/>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1:36" s="200" customFormat="1" ht="65.150000000000006" customHeight="1" x14ac:dyDescent="0.35">
      <c r="B26" s="527" t="str">
        <f>'Budget Template '!B26</f>
        <v>Type Justification</v>
      </c>
      <c r="C26" s="528"/>
      <c r="D26" s="528"/>
      <c r="E26" s="529"/>
      <c r="F26" s="199"/>
      <c r="G26" s="199"/>
      <c r="H26" s="199"/>
      <c r="I26" s="244"/>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s="200" customFormat="1" ht="65.150000000000006" customHeight="1" x14ac:dyDescent="0.35">
      <c r="B27" s="527" t="str">
        <f>'Budget Template '!B27</f>
        <v>Type Justification</v>
      </c>
      <c r="C27" s="528"/>
      <c r="D27" s="528"/>
      <c r="E27" s="529"/>
      <c r="F27" s="199"/>
      <c r="G27" s="199"/>
      <c r="H27" s="199"/>
      <c r="I27" s="244"/>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s="200" customFormat="1" ht="65.150000000000006" customHeight="1" x14ac:dyDescent="0.35">
      <c r="B28" s="527" t="str">
        <f>'Budget Template '!B28</f>
        <v>Type Justification</v>
      </c>
      <c r="C28" s="528"/>
      <c r="D28" s="528"/>
      <c r="E28" s="529"/>
      <c r="F28" s="199"/>
      <c r="G28" s="199"/>
      <c r="H28" s="199"/>
      <c r="I28" s="244"/>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row>
    <row r="29" spans="1:36" s="200" customFormat="1" ht="65.150000000000006" customHeight="1" x14ac:dyDescent="0.35">
      <c r="B29" s="527" t="str">
        <f>'Budget Template '!B29</f>
        <v>Type Justification</v>
      </c>
      <c r="C29" s="528"/>
      <c r="D29" s="528"/>
      <c r="E29" s="529"/>
      <c r="F29" s="199"/>
      <c r="G29" s="199"/>
      <c r="H29" s="199"/>
      <c r="I29" s="244"/>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row>
    <row r="30" spans="1:36" s="200" customFormat="1" ht="65.150000000000006" customHeight="1" x14ac:dyDescent="0.35">
      <c r="B30" s="527" t="str">
        <f>'Budget Template '!B30</f>
        <v>Type Justification</v>
      </c>
      <c r="C30" s="528"/>
      <c r="D30" s="528"/>
      <c r="E30" s="529"/>
      <c r="F30" s="199"/>
      <c r="G30" s="199"/>
      <c r="H30" s="199"/>
      <c r="I30" s="244"/>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row>
    <row r="31" spans="1:36" s="200" customFormat="1" ht="65.150000000000006" customHeight="1" x14ac:dyDescent="0.35">
      <c r="B31" s="527" t="str">
        <f>'Budget Template '!B31</f>
        <v>Type Justification</v>
      </c>
      <c r="C31" s="528"/>
      <c r="D31" s="528"/>
      <c r="E31" s="529"/>
      <c r="F31" s="199"/>
      <c r="G31" s="199"/>
      <c r="H31" s="199"/>
      <c r="I31" s="244"/>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row>
    <row r="32" spans="1:36" s="200" customFormat="1" ht="65.150000000000006" customHeight="1" x14ac:dyDescent="0.35">
      <c r="B32" s="527" t="str">
        <f>'Budget Template '!B32</f>
        <v>Type Justification</v>
      </c>
      <c r="C32" s="528"/>
      <c r="D32" s="528"/>
      <c r="E32" s="529"/>
      <c r="F32" s="199"/>
      <c r="G32" s="199"/>
      <c r="H32" s="199"/>
      <c r="I32" s="244"/>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row>
    <row r="33" spans="1:26" s="198" customFormat="1" thickBot="1" x14ac:dyDescent="0.35">
      <c r="H33" s="249"/>
      <c r="I33" s="244"/>
    </row>
    <row r="34" spans="1:26" s="198" customFormat="1" thickBot="1" x14ac:dyDescent="0.35">
      <c r="B34" s="233" t="str">
        <f>'Budget Template '!B34</f>
        <v xml:space="preserve">Fringe Benefits </v>
      </c>
      <c r="C34" s="233"/>
      <c r="D34" s="233"/>
      <c r="E34" s="233"/>
      <c r="F34" s="233"/>
      <c r="G34" s="233"/>
      <c r="H34" s="194" t="e">
        <f>'Budget Template '!#REF!</f>
        <v>#REF!</v>
      </c>
      <c r="I34" s="244"/>
    </row>
    <row r="35" spans="1:26" s="198" customFormat="1" x14ac:dyDescent="0.35">
      <c r="B35" s="250" t="str">
        <f>'Budget Template '!B35</f>
        <v>Fringe Benefit percentage</v>
      </c>
      <c r="C35" s="251" t="str">
        <f>'Budget Template '!C35</f>
        <v>Salary Amount</v>
      </c>
      <c r="D35" s="252" t="str">
        <f>'Budget Template '!D35</f>
        <v>Rate Basis</v>
      </c>
      <c r="I35" s="244"/>
    </row>
    <row r="36" spans="1:26" s="198" customFormat="1" x14ac:dyDescent="0.35">
      <c r="A36" s="198">
        <v>5200</v>
      </c>
      <c r="B36" s="253">
        <f>'Budget Template '!B36</f>
        <v>0.3</v>
      </c>
      <c r="C36" s="173">
        <f>'Budget Template '!C36</f>
        <v>0</v>
      </c>
      <c r="D36" s="254" t="str">
        <f>'Budget Template '!D36</f>
        <v>Current Rate</v>
      </c>
      <c r="I36" s="244" t="e">
        <f>'Budget Template '!#REF!</f>
        <v>#REF!</v>
      </c>
    </row>
    <row r="37" spans="1:26" s="198" customFormat="1" ht="27" customHeight="1" x14ac:dyDescent="0.35">
      <c r="A37" s="198">
        <v>4100</v>
      </c>
      <c r="B37" s="530" t="str">
        <f>'Budget Template '!B37</f>
        <v>Fringe benefit calculation - fringe benefit % is applied to the salary amount</v>
      </c>
      <c r="C37" s="531"/>
      <c r="D37" s="255"/>
      <c r="I37" s="244"/>
    </row>
    <row r="38" spans="1:26" s="198" customFormat="1" thickBot="1" x14ac:dyDescent="0.35">
      <c r="I38" s="244"/>
    </row>
    <row r="39" spans="1:26" s="198" customFormat="1" thickBot="1" x14ac:dyDescent="0.35">
      <c r="B39" s="231" t="str">
        <f>'Budget Template '!B39</f>
        <v xml:space="preserve">NACDD Consultant Fee  </v>
      </c>
      <c r="C39" s="232"/>
      <c r="D39" s="232"/>
      <c r="E39" s="232"/>
      <c r="F39" s="233"/>
      <c r="G39" s="233"/>
      <c r="H39" s="193">
        <f>'Budget Template '!I39</f>
        <v>0</v>
      </c>
      <c r="I39" s="244"/>
    </row>
    <row r="40" spans="1:26" s="198" customFormat="1" ht="40.5" customHeight="1" x14ac:dyDescent="0.3">
      <c r="B40" s="532" t="str">
        <f>'Budget Template '!B40</f>
        <v xml:space="preserve">Method of Accountability:  The Chief Executive Officer, Senior Director of Programs, and  Director of Finance will provide operational and financial oversight monthly and the Program Evaluation staff will review the program evaluation/progress reports. </v>
      </c>
      <c r="C40" s="533"/>
      <c r="D40" s="533"/>
      <c r="E40" s="534"/>
      <c r="F40" s="256" t="str">
        <f>'Budget Template '!F40</f>
        <v xml:space="preserve"> </v>
      </c>
      <c r="H40" s="249"/>
      <c r="I40" s="244"/>
    </row>
    <row r="41" spans="1:26" s="198" customFormat="1" x14ac:dyDescent="0.35">
      <c r="B41" s="227" t="e">
        <f>'Budget Template '!#REF!</f>
        <v>#REF!</v>
      </c>
      <c r="C41" s="235" t="e">
        <f>'Budget Template '!#REF!</f>
        <v>#REF!</v>
      </c>
      <c r="D41" s="235" t="e">
        <f>'Budget Template '!#REF!</f>
        <v>#REF!</v>
      </c>
      <c r="E41" s="257" t="e">
        <f>'Budget Template '!#REF!</f>
        <v>#REF!</v>
      </c>
      <c r="F41" s="235" t="e">
        <f>'Budget Template '!#REF!</f>
        <v>#REF!</v>
      </c>
      <c r="H41" s="249"/>
      <c r="I41" s="244"/>
    </row>
    <row r="42" spans="1:26" s="198" customFormat="1" ht="16" thickBot="1" x14ac:dyDescent="0.4">
      <c r="B42" s="258" t="e">
        <f>'Budget Template '!#REF!</f>
        <v>#REF!</v>
      </c>
      <c r="C42" s="259" t="e">
        <f>'Budget Template '!#REF!</f>
        <v>#REF!</v>
      </c>
      <c r="D42" s="260" t="e">
        <f>'Budget Template '!#REF!</f>
        <v>#REF!</v>
      </c>
      <c r="E42" s="261" t="e">
        <f>'Budget Template '!#REF!</f>
        <v>#REF!</v>
      </c>
      <c r="F42" s="262" t="e">
        <f>'Budget Template '!#REF!</f>
        <v>#REF!</v>
      </c>
      <c r="H42" s="249"/>
      <c r="I42" s="244"/>
    </row>
    <row r="43" spans="1:26" s="201" customFormat="1" ht="16" thickBot="1" x14ac:dyDescent="0.4">
      <c r="A43" s="201">
        <v>5400</v>
      </c>
      <c r="B43" s="263" t="e">
        <f>'Budget Template '!#REF!</f>
        <v>#REF!</v>
      </c>
      <c r="C43" s="264" t="e">
        <f>'Budget Template '!#REF!</f>
        <v>#REF!</v>
      </c>
      <c r="D43" s="265" t="e">
        <f>'Budget Template '!#REF!</f>
        <v>#REF!</v>
      </c>
      <c r="E43" s="393" t="e">
        <f>'Budget Template '!#REF!</f>
        <v>#REF!</v>
      </c>
      <c r="F43" s="394" t="e">
        <f>'Budget Template '!#REF!</f>
        <v>#REF!</v>
      </c>
      <c r="H43" s="266"/>
      <c r="I43" s="244" t="e">
        <f>'Budget Template '!#REF!</f>
        <v>#REF!</v>
      </c>
    </row>
    <row r="44" spans="1:26" s="201" customFormat="1" ht="18" customHeight="1" x14ac:dyDescent="0.35">
      <c r="A44" s="201">
        <v>4100</v>
      </c>
      <c r="B44" s="535" t="e">
        <f>'Budget Template '!#REF!</f>
        <v>#REF!</v>
      </c>
      <c r="C44" s="536"/>
      <c r="D44" s="536"/>
      <c r="E44" s="537"/>
      <c r="F44" s="538"/>
      <c r="G44" s="267"/>
      <c r="H44" s="266"/>
      <c r="I44" s="244"/>
    </row>
    <row r="45" spans="1:26" s="202" customFormat="1" ht="98.15" customHeight="1" x14ac:dyDescent="0.35">
      <c r="B45" s="539" t="e">
        <f>'Budget Template '!#REF!</f>
        <v>#REF!</v>
      </c>
      <c r="C45" s="540"/>
      <c r="D45" s="540"/>
      <c r="E45" s="540"/>
      <c r="F45" s="541"/>
      <c r="G45" s="199"/>
      <c r="H45" s="199"/>
      <c r="I45" s="244"/>
      <c r="J45" s="199"/>
      <c r="K45" s="199"/>
      <c r="L45" s="199"/>
      <c r="M45" s="199"/>
      <c r="N45" s="199"/>
      <c r="O45" s="199"/>
      <c r="P45" s="199"/>
      <c r="Q45" s="199"/>
      <c r="R45" s="199"/>
      <c r="S45" s="199"/>
      <c r="T45" s="199"/>
      <c r="U45" s="199"/>
      <c r="V45" s="199"/>
      <c r="W45" s="199"/>
      <c r="X45" s="199"/>
      <c r="Y45" s="199"/>
      <c r="Z45" s="199"/>
    </row>
    <row r="46" spans="1:26" s="201" customFormat="1" x14ac:dyDescent="0.35">
      <c r="B46" s="268"/>
      <c r="C46" s="235" t="e">
        <f>'Budget Template '!#REF!</f>
        <v>#REF!</v>
      </c>
      <c r="D46" s="235" t="e">
        <f>'Budget Template '!#REF!</f>
        <v>#REF!</v>
      </c>
      <c r="E46" s="257" t="e">
        <f>'Budget Template '!#REF!</f>
        <v>#REF!</v>
      </c>
      <c r="F46" s="235" t="e">
        <f>'Budget Template '!#REF!</f>
        <v>#REF!</v>
      </c>
      <c r="H46" s="266"/>
      <c r="I46" s="244"/>
    </row>
    <row r="47" spans="1:26" s="201" customFormat="1" ht="16" thickBot="1" x14ac:dyDescent="0.4">
      <c r="C47" s="259" t="e">
        <f>'Budget Template '!#REF!</f>
        <v>#REF!</v>
      </c>
      <c r="D47" s="260" t="e">
        <f>'Budget Template '!#REF!</f>
        <v>#REF!</v>
      </c>
      <c r="E47" s="261" t="e">
        <f>'Budget Template '!#REF!</f>
        <v>#REF!</v>
      </c>
      <c r="F47" s="262" t="e">
        <f>'Budget Template '!#REF!</f>
        <v>#REF!</v>
      </c>
      <c r="H47" s="266"/>
      <c r="I47" s="244"/>
    </row>
    <row r="48" spans="1:26" s="201" customFormat="1" ht="16" thickBot="1" x14ac:dyDescent="0.4">
      <c r="A48" s="201">
        <v>5400</v>
      </c>
      <c r="B48" s="263" t="e">
        <f>'Budget Template '!#REF!</f>
        <v>#REF!</v>
      </c>
      <c r="C48" s="264" t="e">
        <f>'Budget Template '!#REF!</f>
        <v>#REF!</v>
      </c>
      <c r="D48" s="265" t="e">
        <f>'Budget Template '!#REF!</f>
        <v>#REF!</v>
      </c>
      <c r="E48" s="393" t="e">
        <f>'Budget Template '!#REF!</f>
        <v>#REF!</v>
      </c>
      <c r="F48" s="394" t="e">
        <f>'Budget Template '!#REF!</f>
        <v>#REF!</v>
      </c>
      <c r="H48" s="266"/>
      <c r="I48" s="244" t="e">
        <f>'Budget Template '!#REF!</f>
        <v>#REF!</v>
      </c>
    </row>
    <row r="49" spans="1:9" s="201" customFormat="1" ht="15.75" customHeight="1" x14ac:dyDescent="0.35">
      <c r="A49" s="201">
        <v>4100</v>
      </c>
      <c r="B49" s="535" t="e">
        <f>'Budget Template '!#REF!</f>
        <v>#REF!</v>
      </c>
      <c r="C49" s="536"/>
      <c r="D49" s="536"/>
      <c r="E49" s="537"/>
      <c r="F49" s="538"/>
      <c r="G49" s="267"/>
      <c r="H49" s="266"/>
      <c r="I49" s="244"/>
    </row>
    <row r="50" spans="1:9" s="201" customFormat="1" ht="95.25" customHeight="1" x14ac:dyDescent="0.35">
      <c r="B50" s="539" t="e">
        <f>'Budget Template '!#REF!</f>
        <v>#REF!</v>
      </c>
      <c r="C50" s="540"/>
      <c r="D50" s="540"/>
      <c r="E50" s="540"/>
      <c r="F50" s="541"/>
      <c r="G50" s="269"/>
      <c r="H50" s="266"/>
      <c r="I50" s="244"/>
    </row>
    <row r="51" spans="1:9" s="201" customFormat="1" x14ac:dyDescent="0.35">
      <c r="B51" s="268"/>
      <c r="C51" s="235" t="e">
        <f>'Budget Template '!#REF!</f>
        <v>#REF!</v>
      </c>
      <c r="D51" s="235" t="e">
        <f>'Budget Template '!#REF!</f>
        <v>#REF!</v>
      </c>
      <c r="E51" s="257" t="e">
        <f>'Budget Template '!#REF!</f>
        <v>#REF!</v>
      </c>
      <c r="F51" s="235" t="e">
        <f>'Budget Template '!#REF!</f>
        <v>#REF!</v>
      </c>
      <c r="H51" s="266"/>
      <c r="I51" s="244"/>
    </row>
    <row r="52" spans="1:9" s="201" customFormat="1" ht="16" thickBot="1" x14ac:dyDescent="0.4">
      <c r="B52" s="270"/>
      <c r="C52" s="259" t="e">
        <f>'Budget Template '!#REF!</f>
        <v>#REF!</v>
      </c>
      <c r="D52" s="260" t="e">
        <f>'Budget Template '!#REF!</f>
        <v>#REF!</v>
      </c>
      <c r="E52" s="261" t="e">
        <f>'Budget Template '!#REF!</f>
        <v>#REF!</v>
      </c>
      <c r="F52" s="262" t="e">
        <f>'Budget Template '!#REF!</f>
        <v>#REF!</v>
      </c>
      <c r="H52" s="266"/>
      <c r="I52" s="244"/>
    </row>
    <row r="53" spans="1:9" s="201" customFormat="1" ht="16" thickBot="1" x14ac:dyDescent="0.4">
      <c r="A53" s="201">
        <v>5400</v>
      </c>
      <c r="B53" s="263" t="e">
        <f>'Budget Template '!#REF!</f>
        <v>#REF!</v>
      </c>
      <c r="C53" s="264" t="e">
        <f>'Budget Template '!#REF!</f>
        <v>#REF!</v>
      </c>
      <c r="D53" s="265" t="e">
        <f>'Budget Template '!#REF!</f>
        <v>#REF!</v>
      </c>
      <c r="E53" s="393" t="e">
        <f>'Budget Template '!#REF!</f>
        <v>#REF!</v>
      </c>
      <c r="F53" s="394" t="e">
        <f>'Budget Template '!#REF!</f>
        <v>#REF!</v>
      </c>
      <c r="H53" s="266"/>
      <c r="I53" s="244" t="e">
        <f>'Budget Template '!#REF!</f>
        <v>#REF!</v>
      </c>
    </row>
    <row r="54" spans="1:9" s="201" customFormat="1" ht="15.75" customHeight="1" x14ac:dyDescent="0.35">
      <c r="A54" s="201">
        <v>4100</v>
      </c>
      <c r="B54" s="535" t="e">
        <f>'Budget Template '!#REF!</f>
        <v>#REF!</v>
      </c>
      <c r="C54" s="536"/>
      <c r="D54" s="536"/>
      <c r="E54" s="537"/>
      <c r="F54" s="538"/>
      <c r="G54" s="267"/>
      <c r="H54" s="266"/>
      <c r="I54" s="244"/>
    </row>
    <row r="55" spans="1:9" s="201" customFormat="1" ht="86.25" customHeight="1" x14ac:dyDescent="0.35">
      <c r="B55" s="539" t="e">
        <f>'Budget Template '!#REF!</f>
        <v>#REF!</v>
      </c>
      <c r="C55" s="540"/>
      <c r="D55" s="540"/>
      <c r="E55" s="540"/>
      <c r="F55" s="541"/>
      <c r="G55" s="271"/>
      <c r="H55" s="266"/>
      <c r="I55" s="244"/>
    </row>
    <row r="56" spans="1:9" s="201" customFormat="1" x14ac:dyDescent="0.35">
      <c r="B56" s="268"/>
      <c r="C56" s="235" t="e">
        <f>'Budget Template '!#REF!</f>
        <v>#REF!</v>
      </c>
      <c r="D56" s="235" t="e">
        <f>'Budget Template '!#REF!</f>
        <v>#REF!</v>
      </c>
      <c r="E56" s="257" t="e">
        <f>'Budget Template '!#REF!</f>
        <v>#REF!</v>
      </c>
      <c r="F56" s="235" t="e">
        <f>'Budget Template '!#REF!</f>
        <v>#REF!</v>
      </c>
      <c r="G56" s="271"/>
      <c r="H56" s="266"/>
      <c r="I56" s="244"/>
    </row>
    <row r="57" spans="1:9" s="201" customFormat="1" ht="16" thickBot="1" x14ac:dyDescent="0.4">
      <c r="B57" s="272"/>
      <c r="C57" s="259" t="e">
        <f>'Budget Template '!#REF!</f>
        <v>#REF!</v>
      </c>
      <c r="D57" s="260" t="e">
        <f>'Budget Template '!#REF!</f>
        <v>#REF!</v>
      </c>
      <c r="E57" s="261" t="e">
        <f>'Budget Template '!#REF!</f>
        <v>#REF!</v>
      </c>
      <c r="F57" s="262" t="e">
        <f>'Budget Template '!#REF!</f>
        <v>#REF!</v>
      </c>
      <c r="G57" s="273"/>
      <c r="H57" s="266"/>
      <c r="I57" s="244"/>
    </row>
    <row r="58" spans="1:9" s="201" customFormat="1" ht="16" thickBot="1" x14ac:dyDescent="0.4">
      <c r="A58" s="201">
        <v>5400</v>
      </c>
      <c r="B58" s="263" t="e">
        <f>'Budget Template '!#REF!</f>
        <v>#REF!</v>
      </c>
      <c r="C58" s="264" t="e">
        <f>'Budget Template '!#REF!</f>
        <v>#REF!</v>
      </c>
      <c r="D58" s="265" t="e">
        <f>'Budget Template '!#REF!</f>
        <v>#REF!</v>
      </c>
      <c r="E58" s="393" t="e">
        <f>'Budget Template '!#REF!</f>
        <v>#REF!</v>
      </c>
      <c r="F58" s="394" t="e">
        <f>'Budget Template '!#REF!</f>
        <v>#REF!</v>
      </c>
      <c r="G58" s="271"/>
      <c r="H58" s="266"/>
      <c r="I58" s="244" t="e">
        <f>'Budget Template '!#REF!</f>
        <v>#REF!</v>
      </c>
    </row>
    <row r="59" spans="1:9" s="201" customFormat="1" ht="15.75" customHeight="1" x14ac:dyDescent="0.35">
      <c r="A59" s="201">
        <v>4100</v>
      </c>
      <c r="B59" s="535" t="e">
        <f>'Budget Template '!#REF!</f>
        <v>#REF!</v>
      </c>
      <c r="C59" s="536"/>
      <c r="D59" s="536"/>
      <c r="E59" s="537"/>
      <c r="F59" s="538"/>
      <c r="G59" s="267"/>
      <c r="H59" s="266"/>
      <c r="I59" s="244"/>
    </row>
    <row r="60" spans="1:9" s="201" customFormat="1" ht="74.25" customHeight="1" x14ac:dyDescent="0.35">
      <c r="B60" s="539" t="e">
        <f>'Budget Template '!#REF!</f>
        <v>#REF!</v>
      </c>
      <c r="C60" s="540"/>
      <c r="D60" s="540"/>
      <c r="E60" s="540"/>
      <c r="F60" s="541"/>
      <c r="G60" s="271"/>
      <c r="H60" s="266"/>
      <c r="I60" s="244"/>
    </row>
    <row r="61" spans="1:9" s="201" customFormat="1" x14ac:dyDescent="0.35">
      <c r="B61" s="268"/>
      <c r="C61" s="235" t="e">
        <f>'Budget Template '!#REF!</f>
        <v>#REF!</v>
      </c>
      <c r="D61" s="235" t="e">
        <f>'Budget Template '!#REF!</f>
        <v>#REF!</v>
      </c>
      <c r="E61" s="257" t="e">
        <f>'Budget Template '!#REF!</f>
        <v>#REF!</v>
      </c>
      <c r="F61" s="235" t="e">
        <f>'Budget Template '!#REF!</f>
        <v>#REF!</v>
      </c>
      <c r="H61" s="266"/>
      <c r="I61" s="244"/>
    </row>
    <row r="62" spans="1:9" s="201" customFormat="1" ht="16" thickBot="1" x14ac:dyDescent="0.4">
      <c r="B62" s="272"/>
      <c r="C62" s="259" t="e">
        <f>'Budget Template '!#REF!</f>
        <v>#REF!</v>
      </c>
      <c r="D62" s="260" t="e">
        <f>'Budget Template '!#REF!</f>
        <v>#REF!</v>
      </c>
      <c r="E62" s="261" t="e">
        <f>'Budget Template '!#REF!</f>
        <v>#REF!</v>
      </c>
      <c r="F62" s="262" t="e">
        <f>'Budget Template '!#REF!</f>
        <v>#REF!</v>
      </c>
      <c r="H62" s="266"/>
      <c r="I62" s="244"/>
    </row>
    <row r="63" spans="1:9" s="201" customFormat="1" ht="16" thickBot="1" x14ac:dyDescent="0.4">
      <c r="A63" s="201">
        <v>5400</v>
      </c>
      <c r="B63" s="263" t="e">
        <f>'Budget Template '!#REF!</f>
        <v>#REF!</v>
      </c>
      <c r="C63" s="264" t="e">
        <f>'Budget Template '!#REF!</f>
        <v>#REF!</v>
      </c>
      <c r="D63" s="265" t="e">
        <f>'Budget Template '!#REF!</f>
        <v>#REF!</v>
      </c>
      <c r="E63" s="393" t="e">
        <f>'Budget Template '!#REF!</f>
        <v>#REF!</v>
      </c>
      <c r="F63" s="394" t="e">
        <f>'Budget Template '!#REF!</f>
        <v>#REF!</v>
      </c>
      <c r="H63" s="266"/>
      <c r="I63" s="244" t="e">
        <f>'Budget Template '!#REF!</f>
        <v>#REF!</v>
      </c>
    </row>
    <row r="64" spans="1:9" s="201" customFormat="1" ht="15.75" customHeight="1" x14ac:dyDescent="0.35">
      <c r="A64" s="201">
        <v>4100</v>
      </c>
      <c r="B64" s="535" t="e">
        <f>'Budget Template '!#REF!</f>
        <v>#REF!</v>
      </c>
      <c r="C64" s="536"/>
      <c r="D64" s="536"/>
      <c r="E64" s="537"/>
      <c r="F64" s="538"/>
      <c r="G64" s="267"/>
      <c r="H64" s="266"/>
      <c r="I64" s="244"/>
    </row>
    <row r="65" spans="1:26" s="201" customFormat="1" ht="60.75" customHeight="1" x14ac:dyDescent="0.35">
      <c r="B65" s="539" t="e">
        <f>'Budget Template '!#REF!</f>
        <v>#REF!</v>
      </c>
      <c r="C65" s="540"/>
      <c r="D65" s="540"/>
      <c r="E65" s="540"/>
      <c r="F65" s="541"/>
      <c r="G65" s="272"/>
      <c r="H65" s="266"/>
      <c r="I65" s="244"/>
    </row>
    <row r="66" spans="1:26" s="198" customFormat="1" x14ac:dyDescent="0.35">
      <c r="B66" s="227" t="e">
        <f>'Budget Template '!#REF!</f>
        <v>#REF!</v>
      </c>
      <c r="C66" s="235" t="e">
        <f>'Budget Template '!#REF!</f>
        <v>#REF!</v>
      </c>
      <c r="D66" s="235" t="e">
        <f>'Budget Template '!#REF!</f>
        <v>#REF!</v>
      </c>
      <c r="E66" s="257" t="e">
        <f>'Budget Template '!#REF!</f>
        <v>#REF!</v>
      </c>
      <c r="F66" s="235" t="e">
        <f>'Budget Template '!#REF!</f>
        <v>#REF!</v>
      </c>
      <c r="H66" s="249"/>
      <c r="I66" s="244"/>
    </row>
    <row r="67" spans="1:26" s="198" customFormat="1" ht="16" thickBot="1" x14ac:dyDescent="0.4">
      <c r="B67" s="258" t="e">
        <f>'Budget Template '!#REF!</f>
        <v>#REF!</v>
      </c>
      <c r="C67" s="259" t="e">
        <f>'Budget Template '!#REF!</f>
        <v>#REF!</v>
      </c>
      <c r="D67" s="260" t="e">
        <f>'Budget Template '!#REF!</f>
        <v>#REF!</v>
      </c>
      <c r="E67" s="261" t="e">
        <f>'Budget Template '!#REF!</f>
        <v>#REF!</v>
      </c>
      <c r="F67" s="262" t="e">
        <f>'Budget Template '!#REF!</f>
        <v>#REF!</v>
      </c>
      <c r="H67" s="249"/>
      <c r="I67" s="244"/>
    </row>
    <row r="68" spans="1:26" s="201" customFormat="1" ht="16" thickBot="1" x14ac:dyDescent="0.4">
      <c r="A68" s="201">
        <v>5400</v>
      </c>
      <c r="B68" s="263" t="e">
        <f>'Budget Template '!#REF!</f>
        <v>#REF!</v>
      </c>
      <c r="C68" s="264" t="e">
        <f>'Budget Template '!#REF!</f>
        <v>#REF!</v>
      </c>
      <c r="D68" s="265" t="e">
        <f>'Budget Template '!#REF!</f>
        <v>#REF!</v>
      </c>
      <c r="E68" s="393" t="e">
        <f>'Budget Template '!#REF!</f>
        <v>#REF!</v>
      </c>
      <c r="F68" s="394" t="e">
        <f>'Budget Template '!#REF!</f>
        <v>#REF!</v>
      </c>
      <c r="H68" s="266"/>
      <c r="I68" s="244" t="e">
        <f>'Budget Template '!#REF!</f>
        <v>#REF!</v>
      </c>
    </row>
    <row r="69" spans="1:26" s="201" customFormat="1" ht="18" customHeight="1" x14ac:dyDescent="0.35">
      <c r="A69" s="201">
        <v>4100</v>
      </c>
      <c r="B69" s="535" t="e">
        <f>'Budget Template '!#REF!</f>
        <v>#REF!</v>
      </c>
      <c r="C69" s="536"/>
      <c r="D69" s="536"/>
      <c r="E69" s="537"/>
      <c r="F69" s="538"/>
      <c r="G69" s="267"/>
      <c r="H69" s="266"/>
      <c r="I69" s="244"/>
    </row>
    <row r="70" spans="1:26" s="202" customFormat="1" ht="98.15" customHeight="1" x14ac:dyDescent="0.35">
      <c r="B70" s="539" t="e">
        <f>'Budget Template '!#REF!</f>
        <v>#REF!</v>
      </c>
      <c r="C70" s="540"/>
      <c r="D70" s="540"/>
      <c r="E70" s="540"/>
      <c r="F70" s="541"/>
      <c r="G70" s="199"/>
      <c r="H70" s="199"/>
      <c r="I70" s="244"/>
      <c r="J70" s="199"/>
      <c r="K70" s="199"/>
      <c r="L70" s="199"/>
      <c r="M70" s="199"/>
      <c r="N70" s="199"/>
      <c r="O70" s="199"/>
      <c r="P70" s="199"/>
      <c r="Q70" s="199"/>
      <c r="R70" s="199"/>
      <c r="S70" s="199"/>
      <c r="T70" s="199"/>
      <c r="U70" s="199"/>
      <c r="V70" s="199"/>
      <c r="W70" s="199"/>
      <c r="X70" s="199"/>
      <c r="Y70" s="199"/>
      <c r="Z70" s="199"/>
    </row>
    <row r="71" spans="1:26" s="201" customFormat="1" x14ac:dyDescent="0.35">
      <c r="B71" s="268"/>
      <c r="C71" s="235" t="e">
        <f>'Budget Template '!#REF!</f>
        <v>#REF!</v>
      </c>
      <c r="D71" s="235" t="e">
        <f>'Budget Template '!#REF!</f>
        <v>#REF!</v>
      </c>
      <c r="E71" s="257" t="e">
        <f>'Budget Template '!#REF!</f>
        <v>#REF!</v>
      </c>
      <c r="F71" s="235" t="e">
        <f>'Budget Template '!#REF!</f>
        <v>#REF!</v>
      </c>
      <c r="H71" s="266"/>
      <c r="I71" s="244"/>
    </row>
    <row r="72" spans="1:26" s="201" customFormat="1" ht="16" thickBot="1" x14ac:dyDescent="0.4">
      <c r="C72" s="259" t="e">
        <f>'Budget Template '!#REF!</f>
        <v>#REF!</v>
      </c>
      <c r="D72" s="260" t="e">
        <f>'Budget Template '!#REF!</f>
        <v>#REF!</v>
      </c>
      <c r="E72" s="261" t="e">
        <f>'Budget Template '!#REF!</f>
        <v>#REF!</v>
      </c>
      <c r="F72" s="262" t="e">
        <f>'Budget Template '!#REF!</f>
        <v>#REF!</v>
      </c>
      <c r="H72" s="266"/>
      <c r="I72" s="244"/>
    </row>
    <row r="73" spans="1:26" s="201" customFormat="1" ht="16" thickBot="1" x14ac:dyDescent="0.4">
      <c r="A73" s="201">
        <v>5400</v>
      </c>
      <c r="B73" s="263" t="e">
        <f>'Budget Template '!#REF!</f>
        <v>#REF!</v>
      </c>
      <c r="C73" s="264" t="e">
        <f>'Budget Template '!#REF!</f>
        <v>#REF!</v>
      </c>
      <c r="D73" s="265" t="e">
        <f>'Budget Template '!#REF!</f>
        <v>#REF!</v>
      </c>
      <c r="E73" s="393" t="e">
        <f>'Budget Template '!#REF!</f>
        <v>#REF!</v>
      </c>
      <c r="F73" s="394" t="e">
        <f>'Budget Template '!#REF!</f>
        <v>#REF!</v>
      </c>
      <c r="H73" s="266"/>
      <c r="I73" s="244" t="e">
        <f>'Budget Template '!#REF!</f>
        <v>#REF!</v>
      </c>
    </row>
    <row r="74" spans="1:26" s="201" customFormat="1" ht="15.75" customHeight="1" x14ac:dyDescent="0.35">
      <c r="A74" s="201">
        <v>4100</v>
      </c>
      <c r="B74" s="535" t="e">
        <f>'Budget Template '!#REF!</f>
        <v>#REF!</v>
      </c>
      <c r="C74" s="536"/>
      <c r="D74" s="536"/>
      <c r="E74" s="537"/>
      <c r="F74" s="538"/>
      <c r="G74" s="267"/>
      <c r="H74" s="266"/>
      <c r="I74" s="244"/>
    </row>
    <row r="75" spans="1:26" s="201" customFormat="1" ht="95.25" customHeight="1" x14ac:dyDescent="0.35">
      <c r="B75" s="539" t="e">
        <f>'Budget Template '!#REF!</f>
        <v>#REF!</v>
      </c>
      <c r="C75" s="540"/>
      <c r="D75" s="540"/>
      <c r="E75" s="540"/>
      <c r="F75" s="541"/>
      <c r="G75" s="269"/>
      <c r="H75" s="266"/>
      <c r="I75" s="244"/>
    </row>
    <row r="76" spans="1:26" s="201" customFormat="1" x14ac:dyDescent="0.35">
      <c r="B76" s="268"/>
      <c r="C76" s="235" t="e">
        <f>'Budget Template '!#REF!</f>
        <v>#REF!</v>
      </c>
      <c r="D76" s="235" t="e">
        <f>'Budget Template '!#REF!</f>
        <v>#REF!</v>
      </c>
      <c r="E76" s="257" t="e">
        <f>'Budget Template '!#REF!</f>
        <v>#REF!</v>
      </c>
      <c r="F76" s="235" t="e">
        <f>'Budget Template '!#REF!</f>
        <v>#REF!</v>
      </c>
      <c r="H76" s="266"/>
      <c r="I76" s="244"/>
    </row>
    <row r="77" spans="1:26" s="201" customFormat="1" ht="16" thickBot="1" x14ac:dyDescent="0.4">
      <c r="B77" s="270"/>
      <c r="C77" s="259" t="e">
        <f>'Budget Template '!#REF!</f>
        <v>#REF!</v>
      </c>
      <c r="D77" s="260" t="e">
        <f>'Budget Template '!#REF!</f>
        <v>#REF!</v>
      </c>
      <c r="E77" s="261" t="e">
        <f>'Budget Template '!#REF!</f>
        <v>#REF!</v>
      </c>
      <c r="F77" s="262" t="e">
        <f>'Budget Template '!#REF!</f>
        <v>#REF!</v>
      </c>
      <c r="H77" s="266"/>
      <c r="I77" s="244"/>
    </row>
    <row r="78" spans="1:26" s="201" customFormat="1" ht="16" thickBot="1" x14ac:dyDescent="0.4">
      <c r="A78" s="201">
        <v>5400</v>
      </c>
      <c r="B78" s="263" t="e">
        <f>'Budget Template '!#REF!</f>
        <v>#REF!</v>
      </c>
      <c r="C78" s="264" t="e">
        <f>'Budget Template '!#REF!</f>
        <v>#REF!</v>
      </c>
      <c r="D78" s="265" t="e">
        <f>'Budget Template '!#REF!</f>
        <v>#REF!</v>
      </c>
      <c r="E78" s="393" t="e">
        <f>'Budget Template '!#REF!</f>
        <v>#REF!</v>
      </c>
      <c r="F78" s="394" t="e">
        <f>'Budget Template '!#REF!</f>
        <v>#REF!</v>
      </c>
      <c r="H78" s="266"/>
      <c r="I78" s="244" t="e">
        <f>'Budget Template '!#REF!</f>
        <v>#REF!</v>
      </c>
    </row>
    <row r="79" spans="1:26" s="201" customFormat="1" ht="15.75" customHeight="1" x14ac:dyDescent="0.35">
      <c r="A79" s="201">
        <v>4100</v>
      </c>
      <c r="B79" s="535" t="e">
        <f>'Budget Template '!#REF!</f>
        <v>#REF!</v>
      </c>
      <c r="C79" s="536"/>
      <c r="D79" s="536"/>
      <c r="E79" s="537"/>
      <c r="F79" s="538"/>
      <c r="G79" s="267"/>
      <c r="H79" s="266"/>
      <c r="I79" s="244"/>
    </row>
    <row r="80" spans="1:26" s="201" customFormat="1" ht="86.25" customHeight="1" x14ac:dyDescent="0.35">
      <c r="B80" s="539" t="e">
        <f>'Budget Template '!#REF!</f>
        <v>#REF!</v>
      </c>
      <c r="C80" s="540"/>
      <c r="D80" s="540"/>
      <c r="E80" s="540"/>
      <c r="F80" s="541"/>
      <c r="G80" s="271"/>
      <c r="H80" s="266"/>
      <c r="I80" s="244"/>
    </row>
    <row r="81" spans="1:9" s="201" customFormat="1" x14ac:dyDescent="0.35">
      <c r="B81" s="268"/>
      <c r="C81" s="235" t="e">
        <f>'Budget Template '!#REF!</f>
        <v>#REF!</v>
      </c>
      <c r="D81" s="235" t="e">
        <f>'Budget Template '!#REF!</f>
        <v>#REF!</v>
      </c>
      <c r="E81" s="257" t="e">
        <f>'Budget Template '!#REF!</f>
        <v>#REF!</v>
      </c>
      <c r="F81" s="235" t="e">
        <f>'Budget Template '!#REF!</f>
        <v>#REF!</v>
      </c>
      <c r="G81" s="271"/>
      <c r="H81" s="266"/>
      <c r="I81" s="244"/>
    </row>
    <row r="82" spans="1:9" s="201" customFormat="1" ht="16" thickBot="1" x14ac:dyDescent="0.4">
      <c r="B82" s="272"/>
      <c r="C82" s="259" t="e">
        <f>'Budget Template '!#REF!</f>
        <v>#REF!</v>
      </c>
      <c r="D82" s="260" t="e">
        <f>'Budget Template '!#REF!</f>
        <v>#REF!</v>
      </c>
      <c r="E82" s="261" t="e">
        <f>'Budget Template '!#REF!</f>
        <v>#REF!</v>
      </c>
      <c r="F82" s="262" t="e">
        <f>'Budget Template '!#REF!</f>
        <v>#REF!</v>
      </c>
      <c r="G82" s="273"/>
      <c r="H82" s="266"/>
      <c r="I82" s="244"/>
    </row>
    <row r="83" spans="1:9" s="201" customFormat="1" ht="16" thickBot="1" x14ac:dyDescent="0.4">
      <c r="A83" s="201">
        <v>5400</v>
      </c>
      <c r="B83" s="263" t="e">
        <f>'Budget Template '!#REF!</f>
        <v>#REF!</v>
      </c>
      <c r="C83" s="264" t="e">
        <f>'Budget Template '!#REF!</f>
        <v>#REF!</v>
      </c>
      <c r="D83" s="265" t="e">
        <f>'Budget Template '!#REF!</f>
        <v>#REF!</v>
      </c>
      <c r="E83" s="393" t="e">
        <f>'Budget Template '!#REF!</f>
        <v>#REF!</v>
      </c>
      <c r="F83" s="394" t="e">
        <f>'Budget Template '!#REF!</f>
        <v>#REF!</v>
      </c>
      <c r="G83" s="271"/>
      <c r="H83" s="266"/>
      <c r="I83" s="244" t="e">
        <f>'Budget Template '!#REF!</f>
        <v>#REF!</v>
      </c>
    </row>
    <row r="84" spans="1:9" s="201" customFormat="1" ht="15.75" customHeight="1" x14ac:dyDescent="0.35">
      <c r="A84" s="201">
        <v>4100</v>
      </c>
      <c r="B84" s="535" t="e">
        <f>'Budget Template '!#REF!</f>
        <v>#REF!</v>
      </c>
      <c r="C84" s="536"/>
      <c r="D84" s="536"/>
      <c r="E84" s="537"/>
      <c r="F84" s="538"/>
      <c r="G84" s="267"/>
      <c r="H84" s="266"/>
      <c r="I84" s="244"/>
    </row>
    <row r="85" spans="1:9" s="201" customFormat="1" ht="74.25" customHeight="1" x14ac:dyDescent="0.35">
      <c r="B85" s="539" t="e">
        <f>'Budget Template '!#REF!</f>
        <v>#REF!</v>
      </c>
      <c r="C85" s="540"/>
      <c r="D85" s="540"/>
      <c r="E85" s="540"/>
      <c r="F85" s="541"/>
      <c r="G85" s="271"/>
      <c r="H85" s="266"/>
      <c r="I85" s="244"/>
    </row>
    <row r="86" spans="1:9" s="201" customFormat="1" x14ac:dyDescent="0.35">
      <c r="B86" s="268"/>
      <c r="C86" s="235" t="e">
        <f>'Budget Template '!#REF!</f>
        <v>#REF!</v>
      </c>
      <c r="D86" s="235" t="e">
        <f>'Budget Template '!#REF!</f>
        <v>#REF!</v>
      </c>
      <c r="E86" s="257" t="e">
        <f>'Budget Template '!#REF!</f>
        <v>#REF!</v>
      </c>
      <c r="F86" s="235" t="e">
        <f>'Budget Template '!#REF!</f>
        <v>#REF!</v>
      </c>
      <c r="H86" s="266"/>
      <c r="I86" s="244"/>
    </row>
    <row r="87" spans="1:9" s="201" customFormat="1" ht="16" thickBot="1" x14ac:dyDescent="0.4">
      <c r="B87" s="272"/>
      <c r="C87" s="259" t="e">
        <f>'Budget Template '!#REF!</f>
        <v>#REF!</v>
      </c>
      <c r="D87" s="260" t="e">
        <f>'Budget Template '!#REF!</f>
        <v>#REF!</v>
      </c>
      <c r="E87" s="261" t="e">
        <f>'Budget Template '!#REF!</f>
        <v>#REF!</v>
      </c>
      <c r="F87" s="262" t="e">
        <f>'Budget Template '!#REF!</f>
        <v>#REF!</v>
      </c>
      <c r="H87" s="266"/>
      <c r="I87" s="244"/>
    </row>
    <row r="88" spans="1:9" s="201" customFormat="1" ht="16" thickBot="1" x14ac:dyDescent="0.4">
      <c r="A88" s="201">
        <v>5400</v>
      </c>
      <c r="B88" s="263" t="e">
        <f>'Budget Template '!#REF!</f>
        <v>#REF!</v>
      </c>
      <c r="C88" s="264" t="e">
        <f>'Budget Template '!#REF!</f>
        <v>#REF!</v>
      </c>
      <c r="D88" s="265" t="e">
        <f>'Budget Template '!#REF!</f>
        <v>#REF!</v>
      </c>
      <c r="E88" s="393" t="e">
        <f>'Budget Template '!#REF!</f>
        <v>#REF!</v>
      </c>
      <c r="F88" s="394" t="e">
        <f>'Budget Template '!#REF!</f>
        <v>#REF!</v>
      </c>
      <c r="H88" s="266"/>
      <c r="I88" s="244" t="e">
        <f>'Budget Template '!#REF!</f>
        <v>#REF!</v>
      </c>
    </row>
    <row r="89" spans="1:9" s="201" customFormat="1" ht="15.75" customHeight="1" x14ac:dyDescent="0.35">
      <c r="A89" s="201">
        <v>4100</v>
      </c>
      <c r="B89" s="535" t="e">
        <f>'Budget Template '!#REF!</f>
        <v>#REF!</v>
      </c>
      <c r="C89" s="536"/>
      <c r="D89" s="536"/>
      <c r="E89" s="537"/>
      <c r="F89" s="538"/>
      <c r="G89" s="267"/>
      <c r="H89" s="266"/>
      <c r="I89" s="244"/>
    </row>
    <row r="90" spans="1:9" s="201" customFormat="1" ht="60.75" customHeight="1" x14ac:dyDescent="0.35">
      <c r="B90" s="539" t="e">
        <f>'Budget Template '!#REF!</f>
        <v>#REF!</v>
      </c>
      <c r="C90" s="540"/>
      <c r="D90" s="540"/>
      <c r="E90" s="540"/>
      <c r="F90" s="541"/>
      <c r="G90" s="272"/>
      <c r="H90" s="266"/>
      <c r="I90" s="244"/>
    </row>
    <row r="91" spans="1:9" s="201" customFormat="1" ht="16" thickBot="1" x14ac:dyDescent="0.4">
      <c r="B91" s="272" t="str">
        <f>'Budget Template '!B74</f>
        <v xml:space="preserve"> </v>
      </c>
      <c r="D91" s="274" t="str">
        <f>'Budget Template '!D74</f>
        <v>Total FTE</v>
      </c>
      <c r="E91" s="274" t="str">
        <f>'Budget Template '!E74</f>
        <v>Total Fee</v>
      </c>
      <c r="F91" s="272"/>
      <c r="G91" s="272"/>
      <c r="H91" s="266"/>
      <c r="I91" s="244"/>
    </row>
    <row r="92" spans="1:9" s="201" customFormat="1" ht="16" thickBot="1" x14ac:dyDescent="0.4">
      <c r="B92" s="275" t="str">
        <f>'Budget Template '!B75</f>
        <v>Total</v>
      </c>
      <c r="C92" s="276">
        <f>'Budget Template '!C75</f>
        <v>0</v>
      </c>
      <c r="D92" s="191">
        <f>'Budget Template '!D75</f>
        <v>1</v>
      </c>
      <c r="E92" s="192">
        <f>'Budget Template '!E75</f>
        <v>0</v>
      </c>
      <c r="F92" s="272"/>
      <c r="G92" s="272"/>
      <c r="H92" s="266"/>
      <c r="I92" s="244"/>
    </row>
    <row r="93" spans="1:9" s="201" customFormat="1" ht="16.5" thickTop="1" thickBot="1" x14ac:dyDescent="0.4">
      <c r="B93" s="277" t="str">
        <f>'Budget Template '!B76</f>
        <v xml:space="preserve"> </v>
      </c>
      <c r="C93" s="272" t="str">
        <f>'Budget Template '!C76</f>
        <v xml:space="preserve"> </v>
      </c>
      <c r="D93" s="272" t="str">
        <f>'Budget Template '!D76</f>
        <v xml:space="preserve"> </v>
      </c>
      <c r="E93" s="272"/>
      <c r="F93" s="272"/>
      <c r="G93" s="272"/>
      <c r="H93" s="266"/>
      <c r="I93" s="244"/>
    </row>
    <row r="94" spans="1:9" s="198" customFormat="1" thickBot="1" x14ac:dyDescent="0.35">
      <c r="B94" s="231" t="str">
        <f>'Budget Template '!B77</f>
        <v xml:space="preserve">Consultant Travel </v>
      </c>
      <c r="C94" s="232"/>
      <c r="D94" s="232"/>
      <c r="E94" s="233"/>
      <c r="F94" s="233"/>
      <c r="G94" s="232"/>
      <c r="H94" s="176">
        <f>'Budget Template '!I77</f>
        <v>0</v>
      </c>
      <c r="I94" s="244"/>
    </row>
    <row r="95" spans="1:9" s="199" customFormat="1" ht="16" thickBot="1" x14ac:dyDescent="0.4">
      <c r="B95" s="278" t="str">
        <f>'Budget Template '!B78</f>
        <v>Type Consultant Name</v>
      </c>
      <c r="C95" s="279" t="str">
        <f>'Budget Template '!C78</f>
        <v># of trips</v>
      </c>
      <c r="D95" s="236" t="str">
        <f>'Budget Template '!D78</f>
        <v># of People</v>
      </c>
      <c r="E95" s="236" t="str">
        <f>'Budget Template '!E78</f>
        <v># of nights/days</v>
      </c>
      <c r="F95" s="236" t="str">
        <f>'Budget Template '!F78</f>
        <v>Rate</v>
      </c>
      <c r="G95" s="235" t="str">
        <f>'Budget Template '!G78</f>
        <v>Total</v>
      </c>
      <c r="H95" s="280"/>
      <c r="I95" s="244"/>
    </row>
    <row r="96" spans="1:9" s="199" customFormat="1" x14ac:dyDescent="0.35">
      <c r="A96" s="199">
        <v>6310</v>
      </c>
      <c r="B96" s="281" t="str">
        <f>'Budget Template '!B79</f>
        <v>Airfare</v>
      </c>
      <c r="C96" s="282">
        <f>'Budget Template '!C79</f>
        <v>0</v>
      </c>
      <c r="D96" s="282">
        <f>'Budget Template '!D79</f>
        <v>0</v>
      </c>
      <c r="E96" s="283" t="str">
        <f>'Budget Template '!E79</f>
        <v>n/a</v>
      </c>
      <c r="F96" s="284">
        <f>'Budget Template '!F79</f>
        <v>600</v>
      </c>
      <c r="G96" s="397" t="e">
        <f>'Budget Template '!#REF!</f>
        <v>#REF!</v>
      </c>
      <c r="H96" s="266"/>
      <c r="I96" s="244" t="e">
        <f>'Budget Template '!#REF!</f>
        <v>#REF!</v>
      </c>
    </row>
    <row r="97" spans="1:9" s="199" customFormat="1" x14ac:dyDescent="0.35">
      <c r="A97" s="199">
        <v>6710</v>
      </c>
      <c r="B97" s="281" t="str">
        <f>'Budget Template '!B80</f>
        <v xml:space="preserve">Lodging </v>
      </c>
      <c r="C97" s="282">
        <f>'Budget Template '!C80</f>
        <v>0</v>
      </c>
      <c r="D97" s="282">
        <f>'Budget Template '!D80</f>
        <v>0</v>
      </c>
      <c r="E97" s="282">
        <f>'Budget Template '!E80</f>
        <v>0</v>
      </c>
      <c r="F97" s="284">
        <f>'Budget Template '!F80</f>
        <v>200</v>
      </c>
      <c r="G97" s="398" t="e">
        <f>'Budget Template '!#REF!</f>
        <v>#REF!</v>
      </c>
      <c r="H97" s="266"/>
      <c r="I97" s="244" t="e">
        <f>'Budget Template '!#REF!</f>
        <v>#REF!</v>
      </c>
    </row>
    <row r="98" spans="1:9" s="199" customFormat="1" x14ac:dyDescent="0.35">
      <c r="A98" s="199">
        <v>6810</v>
      </c>
      <c r="B98" s="281" t="str">
        <f>'Budget Template '!B81</f>
        <v xml:space="preserve">Per diem </v>
      </c>
      <c r="C98" s="282">
        <f>'Budget Template '!C81</f>
        <v>0</v>
      </c>
      <c r="D98" s="282">
        <f>'Budget Template '!D81</f>
        <v>0</v>
      </c>
      <c r="E98" s="282">
        <f>'Budget Template '!E81</f>
        <v>0</v>
      </c>
      <c r="F98" s="284">
        <f>'Budget Template '!F81</f>
        <v>74</v>
      </c>
      <c r="G98" s="398" t="e">
        <f>'Budget Template '!#REF!</f>
        <v>#REF!</v>
      </c>
      <c r="H98" s="266"/>
      <c r="I98" s="244" t="e">
        <f>'Budget Template '!#REF!</f>
        <v>#REF!</v>
      </c>
    </row>
    <row r="99" spans="1:9" s="199" customFormat="1" x14ac:dyDescent="0.35">
      <c r="A99" s="199">
        <v>6510</v>
      </c>
      <c r="B99" s="281" t="str">
        <f>'Budget Template '!B82</f>
        <v xml:space="preserve">Car Rental </v>
      </c>
      <c r="C99" s="282">
        <f>'Budget Template '!C82</f>
        <v>0</v>
      </c>
      <c r="D99" s="282">
        <f>'Budget Template '!D82</f>
        <v>0</v>
      </c>
      <c r="E99" s="282">
        <f>'Budget Template '!E82</f>
        <v>0</v>
      </c>
      <c r="F99" s="284">
        <f>'Budget Template '!F82</f>
        <v>75</v>
      </c>
      <c r="G99" s="398" t="e">
        <f>'Budget Template '!#REF!</f>
        <v>#REF!</v>
      </c>
      <c r="H99" s="266"/>
      <c r="I99" s="244" t="e">
        <f>'Budget Template '!#REF!</f>
        <v>#REF!</v>
      </c>
    </row>
    <row r="100" spans="1:9" s="199" customFormat="1" x14ac:dyDescent="0.35">
      <c r="A100" s="199">
        <v>6410</v>
      </c>
      <c r="B100" s="281" t="str">
        <f>'Budget Template '!B83</f>
        <v xml:space="preserve">Ground transportation </v>
      </c>
      <c r="C100" s="282">
        <f>'Budget Template '!C83</f>
        <v>0</v>
      </c>
      <c r="D100" s="282">
        <f>'Budget Template '!D83</f>
        <v>0</v>
      </c>
      <c r="E100" s="282">
        <f>'Budget Template '!E83</f>
        <v>0</v>
      </c>
      <c r="F100" s="284">
        <f>'Budget Template '!F83</f>
        <v>125</v>
      </c>
      <c r="G100" s="398" t="e">
        <f>'Budget Template '!#REF!</f>
        <v>#REF!</v>
      </c>
      <c r="H100" s="266"/>
      <c r="I100" s="244" t="e">
        <f>'Budget Template '!#REF!</f>
        <v>#REF!</v>
      </c>
    </row>
    <row r="101" spans="1:9" s="199" customFormat="1" ht="16" thickBot="1" x14ac:dyDescent="0.4">
      <c r="A101" s="199">
        <v>6230</v>
      </c>
      <c r="B101" s="281" t="str">
        <f>'Budget Template '!B84</f>
        <v>Registration fee</v>
      </c>
      <c r="C101" s="282">
        <f>'Budget Template '!C84</f>
        <v>0</v>
      </c>
      <c r="D101" s="282">
        <f>'Budget Template '!D84</f>
        <v>0</v>
      </c>
      <c r="E101" s="283" t="str">
        <f>'Budget Template '!E84</f>
        <v>n/a</v>
      </c>
      <c r="F101" s="284">
        <f>'Budget Template '!F84</f>
        <v>500</v>
      </c>
      <c r="G101" s="399" t="e">
        <f>'Budget Template '!#REF!</f>
        <v>#REF!</v>
      </c>
      <c r="H101" s="266"/>
      <c r="I101" s="244" t="e">
        <f>'Budget Template '!#REF!</f>
        <v>#REF!</v>
      </c>
    </row>
    <row r="102" spans="1:9" s="199" customFormat="1" ht="16" thickBot="1" x14ac:dyDescent="0.4">
      <c r="A102" s="199">
        <v>4100</v>
      </c>
      <c r="B102" s="285" t="str">
        <f>'Budget Template '!B85</f>
        <v>Consultant Travel subtotal</v>
      </c>
      <c r="C102" s="286" t="str">
        <f>'Budget Template '!C85</f>
        <v xml:space="preserve"> </v>
      </c>
      <c r="D102" s="287">
        <f>'Budget Template '!D85</f>
        <v>0</v>
      </c>
      <c r="E102" s="287">
        <f>'Budget Template '!E85</f>
        <v>0</v>
      </c>
      <c r="F102" s="288">
        <f>'Budget Template '!F85</f>
        <v>0</v>
      </c>
      <c r="G102" s="176">
        <f>'Budget Template '!G85</f>
        <v>0</v>
      </c>
      <c r="H102" s="280"/>
      <c r="I102" s="244" t="e">
        <f>'Budget Template '!#REF!</f>
        <v>#REF!</v>
      </c>
    </row>
    <row r="103" spans="1:9" s="199" customFormat="1" ht="24" customHeight="1" x14ac:dyDescent="0.35">
      <c r="B103" s="542" t="str">
        <f>'Budget Template '!B86</f>
        <v>Justification- include name of individual(s), purpose of trip, city/state, date (month/year) if known. MUST RELATE TO Project Activity</v>
      </c>
      <c r="C103" s="543"/>
      <c r="D103" s="543"/>
      <c r="E103" s="544"/>
      <c r="F103" s="289"/>
      <c r="H103" s="280"/>
      <c r="I103" s="244"/>
    </row>
    <row r="104" spans="1:9" s="199" customFormat="1" ht="40" customHeight="1" x14ac:dyDescent="0.35">
      <c r="B104" s="527" t="str">
        <f>'Budget Template '!B87</f>
        <v>Type justification</v>
      </c>
      <c r="C104" s="528"/>
      <c r="D104" s="528"/>
      <c r="E104" s="529"/>
      <c r="F104" s="290"/>
      <c r="G104" s="290"/>
      <c r="H104" s="291"/>
      <c r="I104" s="244"/>
    </row>
    <row r="105" spans="1:9" s="199" customFormat="1" x14ac:dyDescent="0.35">
      <c r="B105" s="292"/>
      <c r="C105" s="292"/>
      <c r="D105" s="292"/>
      <c r="E105" s="292"/>
      <c r="F105" s="290"/>
      <c r="G105" s="290"/>
      <c r="H105" s="291"/>
      <c r="I105" s="244"/>
    </row>
    <row r="106" spans="1:9" s="199" customFormat="1" ht="16" thickBot="1" x14ac:dyDescent="0.4">
      <c r="B106" s="278" t="str">
        <f>'Budget Template '!B89</f>
        <v>Type Consultant Name</v>
      </c>
      <c r="C106" s="279" t="str">
        <f>'Budget Template '!C89</f>
        <v># of trips</v>
      </c>
      <c r="D106" s="236" t="str">
        <f>'Budget Template '!D89</f>
        <v># of People</v>
      </c>
      <c r="E106" s="236" t="str">
        <f>'Budget Template '!E89</f>
        <v># of nights/days</v>
      </c>
      <c r="F106" s="236" t="str">
        <f>'Budget Template '!F89</f>
        <v>Rate</v>
      </c>
      <c r="G106" s="235" t="str">
        <f>'Budget Template '!G89</f>
        <v>Total</v>
      </c>
      <c r="H106" s="280"/>
      <c r="I106" s="244"/>
    </row>
    <row r="107" spans="1:9" s="199" customFormat="1" x14ac:dyDescent="0.35">
      <c r="A107" s="199">
        <v>6310</v>
      </c>
      <c r="B107" s="281" t="str">
        <f>'Budget Template '!B90</f>
        <v>Airfare</v>
      </c>
      <c r="C107" s="282">
        <f>'Budget Template '!C90</f>
        <v>0</v>
      </c>
      <c r="D107" s="282">
        <f>'Budget Template '!D90</f>
        <v>0</v>
      </c>
      <c r="E107" s="283" t="str">
        <f>'Budget Template '!E90</f>
        <v>n/a</v>
      </c>
      <c r="F107" s="284">
        <f>'Budget Template '!F90</f>
        <v>600</v>
      </c>
      <c r="G107" s="397" t="e">
        <f>'Budget Template '!#REF!</f>
        <v>#REF!</v>
      </c>
      <c r="H107" s="266"/>
      <c r="I107" s="244" t="e">
        <f>'Budget Template '!#REF!</f>
        <v>#REF!</v>
      </c>
    </row>
    <row r="108" spans="1:9" s="199" customFormat="1" x14ac:dyDescent="0.35">
      <c r="A108" s="199">
        <v>6710</v>
      </c>
      <c r="B108" s="281" t="str">
        <f>'Budget Template '!B91</f>
        <v xml:space="preserve">Lodging </v>
      </c>
      <c r="C108" s="282">
        <f>'Budget Template '!C91</f>
        <v>0</v>
      </c>
      <c r="D108" s="282">
        <f>'Budget Template '!D91</f>
        <v>0</v>
      </c>
      <c r="E108" s="282">
        <f>'Budget Template '!E91</f>
        <v>0</v>
      </c>
      <c r="F108" s="284">
        <f>'Budget Template '!F91</f>
        <v>200</v>
      </c>
      <c r="G108" s="398" t="e">
        <f>'Budget Template '!#REF!</f>
        <v>#REF!</v>
      </c>
      <c r="H108" s="266"/>
      <c r="I108" s="244" t="e">
        <f>'Budget Template '!#REF!</f>
        <v>#REF!</v>
      </c>
    </row>
    <row r="109" spans="1:9" s="199" customFormat="1" x14ac:dyDescent="0.35">
      <c r="A109" s="199">
        <v>6810</v>
      </c>
      <c r="B109" s="281" t="str">
        <f>'Budget Template '!B92</f>
        <v xml:space="preserve">Per diem </v>
      </c>
      <c r="C109" s="282">
        <f>'Budget Template '!C92</f>
        <v>0</v>
      </c>
      <c r="D109" s="282">
        <f>'Budget Template '!D92</f>
        <v>0</v>
      </c>
      <c r="E109" s="282">
        <f>'Budget Template '!E92</f>
        <v>0</v>
      </c>
      <c r="F109" s="284">
        <f>'Budget Template '!F92</f>
        <v>74</v>
      </c>
      <c r="G109" s="398" t="e">
        <f>'Budget Template '!#REF!</f>
        <v>#REF!</v>
      </c>
      <c r="H109" s="266"/>
      <c r="I109" s="244" t="e">
        <f>'Budget Template '!#REF!</f>
        <v>#REF!</v>
      </c>
    </row>
    <row r="110" spans="1:9" s="199" customFormat="1" x14ac:dyDescent="0.35">
      <c r="A110" s="199">
        <v>6510</v>
      </c>
      <c r="B110" s="281" t="str">
        <f>'Budget Template '!B93</f>
        <v xml:space="preserve">Car Rental </v>
      </c>
      <c r="C110" s="282">
        <f>'Budget Template '!C93</f>
        <v>0</v>
      </c>
      <c r="D110" s="282">
        <f>'Budget Template '!D93</f>
        <v>0</v>
      </c>
      <c r="E110" s="282">
        <f>'Budget Template '!E93</f>
        <v>0</v>
      </c>
      <c r="F110" s="284">
        <f>'Budget Template '!F93</f>
        <v>75</v>
      </c>
      <c r="G110" s="398" t="e">
        <f>'Budget Template '!#REF!</f>
        <v>#REF!</v>
      </c>
      <c r="H110" s="266"/>
      <c r="I110" s="244" t="e">
        <f>'Budget Template '!#REF!</f>
        <v>#REF!</v>
      </c>
    </row>
    <row r="111" spans="1:9" s="199" customFormat="1" x14ac:dyDescent="0.35">
      <c r="A111" s="199">
        <v>6410</v>
      </c>
      <c r="B111" s="281" t="str">
        <f>'Budget Template '!B94</f>
        <v xml:space="preserve">Ground transportation </v>
      </c>
      <c r="C111" s="282">
        <f>'Budget Template '!C94</f>
        <v>0</v>
      </c>
      <c r="D111" s="282">
        <f>'Budget Template '!D94</f>
        <v>0</v>
      </c>
      <c r="E111" s="282">
        <f>'Budget Template '!E94</f>
        <v>0</v>
      </c>
      <c r="F111" s="284">
        <f>'Budget Template '!F94</f>
        <v>125</v>
      </c>
      <c r="G111" s="398" t="e">
        <f>'Budget Template '!#REF!</f>
        <v>#REF!</v>
      </c>
      <c r="H111" s="266"/>
      <c r="I111" s="244" t="e">
        <f>'Budget Template '!#REF!</f>
        <v>#REF!</v>
      </c>
    </row>
    <row r="112" spans="1:9" s="199" customFormat="1" ht="16" thickBot="1" x14ac:dyDescent="0.4">
      <c r="A112" s="199">
        <v>6230</v>
      </c>
      <c r="B112" s="281" t="str">
        <f>'Budget Template '!B95</f>
        <v>Registration fee</v>
      </c>
      <c r="C112" s="282">
        <f>'Budget Template '!C95</f>
        <v>0</v>
      </c>
      <c r="D112" s="282">
        <f>'Budget Template '!D95</f>
        <v>0</v>
      </c>
      <c r="E112" s="283" t="str">
        <f>'Budget Template '!E95</f>
        <v>n/a</v>
      </c>
      <c r="F112" s="284">
        <f>'Budget Template '!F95</f>
        <v>500</v>
      </c>
      <c r="G112" s="399" t="e">
        <f>'Budget Template '!#REF!</f>
        <v>#REF!</v>
      </c>
      <c r="H112" s="266"/>
      <c r="I112" s="244" t="e">
        <f>'Budget Template '!#REF!</f>
        <v>#REF!</v>
      </c>
    </row>
    <row r="113" spans="1:9" s="199" customFormat="1" ht="16" thickBot="1" x14ac:dyDescent="0.4">
      <c r="A113" s="199">
        <v>4100</v>
      </c>
      <c r="B113" s="285" t="str">
        <f>'Budget Template '!B96</f>
        <v>Consultant Travel subtotal</v>
      </c>
      <c r="C113" s="286" t="str">
        <f>'Budget Template '!C96</f>
        <v xml:space="preserve"> </v>
      </c>
      <c r="D113" s="287"/>
      <c r="E113" s="287"/>
      <c r="F113" s="288"/>
      <c r="G113" s="176">
        <f>'Budget Template '!G96</f>
        <v>0</v>
      </c>
      <c r="H113" s="280"/>
      <c r="I113" s="244" t="e">
        <f>'Budget Template '!#REF!</f>
        <v>#REF!</v>
      </c>
    </row>
    <row r="114" spans="1:9" s="199" customFormat="1" ht="24" customHeight="1" x14ac:dyDescent="0.35">
      <c r="B114" s="545" t="str">
        <f>'Budget Template '!B97</f>
        <v>Justification- include name of individual(s), purpose of trip, city/state, date (month/year) if known. MUST RELATE TO Project Activity</v>
      </c>
      <c r="C114" s="546"/>
      <c r="D114" s="546"/>
      <c r="E114" s="547"/>
      <c r="F114" s="293"/>
      <c r="H114" s="280"/>
      <c r="I114" s="244"/>
    </row>
    <row r="115" spans="1:9" s="199" customFormat="1" ht="37.5" customHeight="1" x14ac:dyDescent="0.35">
      <c r="B115" s="527" t="str">
        <f>'Budget Template '!B98</f>
        <v>Type justification</v>
      </c>
      <c r="C115" s="528"/>
      <c r="D115" s="528"/>
      <c r="E115" s="529"/>
      <c r="F115" s="290"/>
      <c r="G115" s="290"/>
      <c r="H115" s="291"/>
      <c r="I115" s="244"/>
    </row>
    <row r="116" spans="1:9" s="199" customFormat="1" x14ac:dyDescent="0.35">
      <c r="B116" s="294"/>
      <c r="C116" s="295"/>
      <c r="D116" s="295"/>
      <c r="E116" s="294"/>
      <c r="F116" s="290"/>
      <c r="G116" s="290"/>
      <c r="H116" s="291"/>
      <c r="I116" s="244"/>
    </row>
    <row r="117" spans="1:9" s="199" customFormat="1" ht="16" thickBot="1" x14ac:dyDescent="0.4">
      <c r="B117" s="278" t="str">
        <f>'Budget Template '!B100</f>
        <v>Type Consultant Name</v>
      </c>
      <c r="C117" s="279" t="str">
        <f>'Budget Template '!C100</f>
        <v># of trips</v>
      </c>
      <c r="D117" s="236" t="str">
        <f>'Budget Template '!D100</f>
        <v># of People</v>
      </c>
      <c r="E117" s="236" t="str">
        <f>'Budget Template '!E100</f>
        <v># of nights/days</v>
      </c>
      <c r="F117" s="236" t="str">
        <f>'Budget Template '!F100</f>
        <v>Rate</v>
      </c>
      <c r="G117" s="235" t="str">
        <f>'Budget Template '!G100</f>
        <v>Total</v>
      </c>
      <c r="H117" s="280"/>
      <c r="I117" s="244"/>
    </row>
    <row r="118" spans="1:9" s="199" customFormat="1" x14ac:dyDescent="0.35">
      <c r="A118" s="199">
        <v>6310</v>
      </c>
      <c r="B118" s="281" t="str">
        <f>'Budget Template '!B101</f>
        <v>Airfare</v>
      </c>
      <c r="C118" s="282">
        <f>'Budget Template '!C101</f>
        <v>0</v>
      </c>
      <c r="D118" s="282">
        <f>'Budget Template '!D101</f>
        <v>0</v>
      </c>
      <c r="E118" s="283" t="str">
        <f>'Budget Template '!E101</f>
        <v>n/a</v>
      </c>
      <c r="F118" s="284">
        <f>'Budget Template '!F101</f>
        <v>600</v>
      </c>
      <c r="G118" s="397" t="e">
        <f>'Budget Template '!#REF!</f>
        <v>#REF!</v>
      </c>
      <c r="H118" s="266"/>
      <c r="I118" s="244" t="e">
        <f>'Budget Template '!#REF!</f>
        <v>#REF!</v>
      </c>
    </row>
    <row r="119" spans="1:9" s="199" customFormat="1" x14ac:dyDescent="0.35">
      <c r="A119" s="199">
        <v>6710</v>
      </c>
      <c r="B119" s="281" t="str">
        <f>'Budget Template '!B102</f>
        <v xml:space="preserve">Lodging </v>
      </c>
      <c r="C119" s="282">
        <f>'Budget Template '!C102</f>
        <v>0</v>
      </c>
      <c r="D119" s="282">
        <f>'Budget Template '!D102</f>
        <v>0</v>
      </c>
      <c r="E119" s="282">
        <f>'Budget Template '!E102</f>
        <v>0</v>
      </c>
      <c r="F119" s="284">
        <f>'Budget Template '!F102</f>
        <v>200</v>
      </c>
      <c r="G119" s="398" t="e">
        <f>'Budget Template '!#REF!</f>
        <v>#REF!</v>
      </c>
      <c r="H119" s="266"/>
      <c r="I119" s="244" t="e">
        <f>'Budget Template '!#REF!</f>
        <v>#REF!</v>
      </c>
    </row>
    <row r="120" spans="1:9" s="199" customFormat="1" x14ac:dyDescent="0.35">
      <c r="A120" s="199">
        <v>6810</v>
      </c>
      <c r="B120" s="281" t="str">
        <f>'Budget Template '!B103</f>
        <v xml:space="preserve">Per diem </v>
      </c>
      <c r="C120" s="282">
        <f>'Budget Template '!C103</f>
        <v>0</v>
      </c>
      <c r="D120" s="282">
        <f>'Budget Template '!D103</f>
        <v>0</v>
      </c>
      <c r="E120" s="282">
        <f>'Budget Template '!E103</f>
        <v>0</v>
      </c>
      <c r="F120" s="284">
        <f>'Budget Template '!F103</f>
        <v>74</v>
      </c>
      <c r="G120" s="398" t="e">
        <f>'Budget Template '!#REF!</f>
        <v>#REF!</v>
      </c>
      <c r="H120" s="266"/>
      <c r="I120" s="244" t="e">
        <f>'Budget Template '!#REF!</f>
        <v>#REF!</v>
      </c>
    </row>
    <row r="121" spans="1:9" s="199" customFormat="1" x14ac:dyDescent="0.35">
      <c r="A121" s="199">
        <v>6510</v>
      </c>
      <c r="B121" s="281" t="str">
        <f>'Budget Template '!B104</f>
        <v xml:space="preserve">Car Rental </v>
      </c>
      <c r="C121" s="282">
        <f>'Budget Template '!C104</f>
        <v>0</v>
      </c>
      <c r="D121" s="282">
        <f>'Budget Template '!D104</f>
        <v>0</v>
      </c>
      <c r="E121" s="282">
        <f>'Budget Template '!E104</f>
        <v>0</v>
      </c>
      <c r="F121" s="284">
        <f>'Budget Template '!F104</f>
        <v>75</v>
      </c>
      <c r="G121" s="398" t="e">
        <f>'Budget Template '!#REF!</f>
        <v>#REF!</v>
      </c>
      <c r="H121" s="266"/>
      <c r="I121" s="244" t="e">
        <f>'Budget Template '!#REF!</f>
        <v>#REF!</v>
      </c>
    </row>
    <row r="122" spans="1:9" s="199" customFormat="1" x14ac:dyDescent="0.35">
      <c r="A122" s="199">
        <v>6410</v>
      </c>
      <c r="B122" s="281" t="str">
        <f>'Budget Template '!B105</f>
        <v xml:space="preserve">Ground transportation </v>
      </c>
      <c r="C122" s="282">
        <f>'Budget Template '!C105</f>
        <v>0</v>
      </c>
      <c r="D122" s="282">
        <f>'Budget Template '!D105</f>
        <v>0</v>
      </c>
      <c r="E122" s="282">
        <f>'Budget Template '!E105</f>
        <v>0</v>
      </c>
      <c r="F122" s="284">
        <f>'Budget Template '!F105</f>
        <v>125</v>
      </c>
      <c r="G122" s="398" t="e">
        <f>'Budget Template '!#REF!</f>
        <v>#REF!</v>
      </c>
      <c r="H122" s="266"/>
      <c r="I122" s="244" t="e">
        <f>'Budget Template '!#REF!</f>
        <v>#REF!</v>
      </c>
    </row>
    <row r="123" spans="1:9" s="199" customFormat="1" ht="16" thickBot="1" x14ac:dyDescent="0.4">
      <c r="A123" s="199">
        <v>6230</v>
      </c>
      <c r="B123" s="281" t="str">
        <f>'Budget Template '!B106</f>
        <v>Registration fee</v>
      </c>
      <c r="C123" s="282">
        <f>'Budget Template '!C106</f>
        <v>0</v>
      </c>
      <c r="D123" s="282">
        <f>'Budget Template '!D106</f>
        <v>0</v>
      </c>
      <c r="E123" s="283" t="str">
        <f>'Budget Template '!E106</f>
        <v>n/a</v>
      </c>
      <c r="F123" s="284">
        <f>'Budget Template '!F106</f>
        <v>500</v>
      </c>
      <c r="G123" s="399" t="e">
        <f>'Budget Template '!#REF!</f>
        <v>#REF!</v>
      </c>
      <c r="H123" s="266"/>
      <c r="I123" s="244" t="e">
        <f>'Budget Template '!#REF!</f>
        <v>#REF!</v>
      </c>
    </row>
    <row r="124" spans="1:9" s="199" customFormat="1" ht="16" thickBot="1" x14ac:dyDescent="0.4">
      <c r="A124" s="199">
        <v>4100</v>
      </c>
      <c r="B124" s="285" t="str">
        <f>'Budget Template '!B107</f>
        <v>Consultant Travel subtotal</v>
      </c>
      <c r="C124" s="286" t="str">
        <f>'Budget Template '!C107</f>
        <v xml:space="preserve"> </v>
      </c>
      <c r="D124" s="287"/>
      <c r="E124" s="287"/>
      <c r="F124" s="288"/>
      <c r="G124" s="176">
        <f>'Budget Template '!G107</f>
        <v>0</v>
      </c>
      <c r="H124" s="280"/>
      <c r="I124" s="244" t="e">
        <f>'Budget Template '!#REF!</f>
        <v>#REF!</v>
      </c>
    </row>
    <row r="125" spans="1:9" s="199" customFormat="1" ht="24" customHeight="1" x14ac:dyDescent="0.35">
      <c r="B125" s="545" t="str">
        <f>'Budget Template '!B108</f>
        <v>Justification- include name of individual(s), purpose of trip, city/state, date (month/year) if known. MUST RELATE TO Project Activity</v>
      </c>
      <c r="C125" s="546"/>
      <c r="D125" s="546"/>
      <c r="E125" s="547"/>
      <c r="F125" s="293"/>
      <c r="H125" s="280"/>
      <c r="I125" s="244"/>
    </row>
    <row r="126" spans="1:9" s="199" customFormat="1" ht="37.5" customHeight="1" x14ac:dyDescent="0.35">
      <c r="B126" s="527" t="str">
        <f>'Budget Template '!B109</f>
        <v>Type justification</v>
      </c>
      <c r="C126" s="528"/>
      <c r="D126" s="528"/>
      <c r="E126" s="529"/>
      <c r="F126" s="290"/>
      <c r="G126" s="290"/>
      <c r="H126" s="291"/>
      <c r="I126" s="244"/>
    </row>
    <row r="127" spans="1:9" s="199" customFormat="1" x14ac:dyDescent="0.35">
      <c r="B127" s="294"/>
      <c r="C127" s="294"/>
      <c r="D127" s="294"/>
      <c r="E127" s="294"/>
      <c r="F127" s="290"/>
      <c r="G127" s="290"/>
      <c r="H127" s="291"/>
      <c r="I127" s="244"/>
    </row>
    <row r="128" spans="1:9" s="199" customFormat="1" ht="16" thickBot="1" x14ac:dyDescent="0.4">
      <c r="B128" s="278" t="str">
        <f>'Budget Template '!B111</f>
        <v>Type Consultant Name</v>
      </c>
      <c r="C128" s="279" t="str">
        <f>'Budget Template '!C111</f>
        <v># of trips</v>
      </c>
      <c r="D128" s="236" t="str">
        <f>'Budget Template '!D111</f>
        <v># of People</v>
      </c>
      <c r="E128" s="236" t="str">
        <f>'Budget Template '!E111</f>
        <v># of nights/days</v>
      </c>
      <c r="F128" s="236" t="str">
        <f>'Budget Template '!F111</f>
        <v>Rate</v>
      </c>
      <c r="G128" s="235" t="str">
        <f>'Budget Template '!G111</f>
        <v>Total</v>
      </c>
      <c r="H128" s="280"/>
      <c r="I128" s="244"/>
    </row>
    <row r="129" spans="1:9" s="199" customFormat="1" x14ac:dyDescent="0.35">
      <c r="A129" s="199">
        <v>6310</v>
      </c>
      <c r="B129" s="281" t="str">
        <f>'Budget Template '!B112</f>
        <v>Airfare</v>
      </c>
      <c r="C129" s="282">
        <f>'Budget Template '!C112</f>
        <v>0</v>
      </c>
      <c r="D129" s="282">
        <f>'Budget Template '!D112</f>
        <v>0</v>
      </c>
      <c r="E129" s="283" t="str">
        <f>'Budget Template '!E112</f>
        <v>n/a</v>
      </c>
      <c r="F129" s="284">
        <f>'Budget Template '!F112</f>
        <v>600</v>
      </c>
      <c r="G129" s="397" t="e">
        <f>'Budget Template '!#REF!</f>
        <v>#REF!</v>
      </c>
      <c r="H129" s="266"/>
      <c r="I129" s="244" t="e">
        <f>'Budget Template '!#REF!</f>
        <v>#REF!</v>
      </c>
    </row>
    <row r="130" spans="1:9" s="199" customFormat="1" x14ac:dyDescent="0.35">
      <c r="A130" s="199">
        <v>6710</v>
      </c>
      <c r="B130" s="281" t="str">
        <f>'Budget Template '!B113</f>
        <v xml:space="preserve">Lodging </v>
      </c>
      <c r="C130" s="282">
        <f>'Budget Template '!C113</f>
        <v>0</v>
      </c>
      <c r="D130" s="282">
        <f>'Budget Template '!D113</f>
        <v>0</v>
      </c>
      <c r="E130" s="282">
        <f>'Budget Template '!E113</f>
        <v>0</v>
      </c>
      <c r="F130" s="284">
        <f>'Budget Template '!F113</f>
        <v>200</v>
      </c>
      <c r="G130" s="398" t="e">
        <f>'Budget Template '!#REF!</f>
        <v>#REF!</v>
      </c>
      <c r="H130" s="266"/>
      <c r="I130" s="244" t="e">
        <f>'Budget Template '!#REF!</f>
        <v>#REF!</v>
      </c>
    </row>
    <row r="131" spans="1:9" s="199" customFormat="1" x14ac:dyDescent="0.35">
      <c r="A131" s="199">
        <v>6810</v>
      </c>
      <c r="B131" s="281" t="str">
        <f>'Budget Template '!B114</f>
        <v xml:space="preserve">Per diem </v>
      </c>
      <c r="C131" s="282">
        <f>'Budget Template '!C114</f>
        <v>0</v>
      </c>
      <c r="D131" s="282">
        <f>'Budget Template '!D114</f>
        <v>0</v>
      </c>
      <c r="E131" s="282">
        <f>'Budget Template '!E114</f>
        <v>0</v>
      </c>
      <c r="F131" s="284">
        <f>'Budget Template '!F114</f>
        <v>74</v>
      </c>
      <c r="G131" s="398" t="e">
        <f>'Budget Template '!#REF!</f>
        <v>#REF!</v>
      </c>
      <c r="H131" s="266"/>
      <c r="I131" s="244" t="e">
        <f>'Budget Template '!#REF!</f>
        <v>#REF!</v>
      </c>
    </row>
    <row r="132" spans="1:9" s="199" customFormat="1" x14ac:dyDescent="0.35">
      <c r="A132" s="199">
        <v>6510</v>
      </c>
      <c r="B132" s="281" t="str">
        <f>'Budget Template '!B115</f>
        <v xml:space="preserve">Car Rental </v>
      </c>
      <c r="C132" s="282">
        <f>'Budget Template '!C115</f>
        <v>0</v>
      </c>
      <c r="D132" s="282">
        <f>'Budget Template '!D115</f>
        <v>0</v>
      </c>
      <c r="E132" s="282">
        <f>'Budget Template '!E115</f>
        <v>0</v>
      </c>
      <c r="F132" s="284">
        <f>'Budget Template '!F115</f>
        <v>75</v>
      </c>
      <c r="G132" s="398" t="e">
        <f>'Budget Template '!#REF!</f>
        <v>#REF!</v>
      </c>
      <c r="H132" s="266"/>
      <c r="I132" s="244" t="e">
        <f>'Budget Template '!#REF!</f>
        <v>#REF!</v>
      </c>
    </row>
    <row r="133" spans="1:9" s="199" customFormat="1" x14ac:dyDescent="0.35">
      <c r="A133" s="199">
        <v>6410</v>
      </c>
      <c r="B133" s="281" t="str">
        <f>'Budget Template '!B116</f>
        <v xml:space="preserve">Ground transportation </v>
      </c>
      <c r="C133" s="282">
        <f>'Budget Template '!C116</f>
        <v>0</v>
      </c>
      <c r="D133" s="282">
        <f>'Budget Template '!D116</f>
        <v>0</v>
      </c>
      <c r="E133" s="282">
        <f>'Budget Template '!E116</f>
        <v>0</v>
      </c>
      <c r="F133" s="284">
        <f>'Budget Template '!F116</f>
        <v>125</v>
      </c>
      <c r="G133" s="398" t="e">
        <f>'Budget Template '!#REF!</f>
        <v>#REF!</v>
      </c>
      <c r="H133" s="266"/>
      <c r="I133" s="244" t="e">
        <f>'Budget Template '!#REF!</f>
        <v>#REF!</v>
      </c>
    </row>
    <row r="134" spans="1:9" s="199" customFormat="1" ht="16" thickBot="1" x14ac:dyDescent="0.4">
      <c r="A134" s="199">
        <v>6230</v>
      </c>
      <c r="B134" s="281" t="str">
        <f>'Budget Template '!B117</f>
        <v>Registration fee</v>
      </c>
      <c r="C134" s="282">
        <f>'Budget Template '!C117</f>
        <v>0</v>
      </c>
      <c r="D134" s="282">
        <f>'Budget Template '!D117</f>
        <v>0</v>
      </c>
      <c r="E134" s="283" t="str">
        <f>'Budget Template '!E117</f>
        <v>n/a</v>
      </c>
      <c r="F134" s="284">
        <f>'Budget Template '!F117</f>
        <v>500</v>
      </c>
      <c r="G134" s="399" t="e">
        <f>'Budget Template '!#REF!</f>
        <v>#REF!</v>
      </c>
      <c r="H134" s="266"/>
      <c r="I134" s="244" t="e">
        <f>'Budget Template '!#REF!</f>
        <v>#REF!</v>
      </c>
    </row>
    <row r="135" spans="1:9" s="199" customFormat="1" ht="16" thickBot="1" x14ac:dyDescent="0.4">
      <c r="A135" s="199">
        <v>4100</v>
      </c>
      <c r="B135" s="285" t="str">
        <f>'Budget Template '!B118</f>
        <v>Consultant Travel subtotal</v>
      </c>
      <c r="C135" s="286" t="str">
        <f>'Budget Template '!C118</f>
        <v xml:space="preserve"> </v>
      </c>
      <c r="D135" s="287"/>
      <c r="E135" s="287"/>
      <c r="F135" s="288"/>
      <c r="G135" s="176">
        <f>'Budget Template '!G118</f>
        <v>0</v>
      </c>
      <c r="H135" s="280"/>
      <c r="I135" s="244" t="e">
        <f>'Budget Template '!#REF!</f>
        <v>#REF!</v>
      </c>
    </row>
    <row r="136" spans="1:9" s="199" customFormat="1" ht="24" customHeight="1" x14ac:dyDescent="0.35">
      <c r="B136" s="545" t="str">
        <f>'Budget Template '!B119</f>
        <v>Justification- include name of individual(s), purpose of trip, city/state, date (month/year) if known. MUST RELATE TO Project Activity</v>
      </c>
      <c r="C136" s="546"/>
      <c r="D136" s="546"/>
      <c r="E136" s="547"/>
      <c r="F136" s="293"/>
      <c r="H136" s="280"/>
      <c r="I136" s="244"/>
    </row>
    <row r="137" spans="1:9" s="199" customFormat="1" ht="37.5" customHeight="1" x14ac:dyDescent="0.35">
      <c r="B137" s="527" t="str">
        <f>'Budget Template '!B120</f>
        <v>Type justification</v>
      </c>
      <c r="C137" s="528"/>
      <c r="D137" s="528"/>
      <c r="E137" s="529"/>
      <c r="F137" s="290"/>
      <c r="G137" s="290"/>
      <c r="H137" s="291"/>
      <c r="I137" s="244"/>
    </row>
    <row r="138" spans="1:9" s="203" customFormat="1" x14ac:dyDescent="0.35">
      <c r="B138" s="296"/>
      <c r="C138" s="297"/>
      <c r="D138" s="297"/>
      <c r="E138" s="297"/>
      <c r="F138" s="298"/>
      <c r="H138" s="299"/>
      <c r="I138" s="244"/>
    </row>
    <row r="139" spans="1:9" s="199" customFormat="1" ht="16" thickBot="1" x14ac:dyDescent="0.4">
      <c r="B139" s="278" t="str">
        <f>'Budget Template '!B122</f>
        <v>Type Consultant Name</v>
      </c>
      <c r="C139" s="279" t="str">
        <f>'Budget Template '!C122</f>
        <v># of trips</v>
      </c>
      <c r="D139" s="236" t="str">
        <f>'Budget Template '!D122</f>
        <v># of People</v>
      </c>
      <c r="E139" s="236" t="str">
        <f>'Budget Template '!E122</f>
        <v># of nights/days</v>
      </c>
      <c r="F139" s="236" t="str">
        <f>'Budget Template '!F122</f>
        <v>Rate</v>
      </c>
      <c r="G139" s="235" t="str">
        <f>'Budget Template '!G122</f>
        <v>Total</v>
      </c>
      <c r="H139" s="280"/>
      <c r="I139" s="244"/>
    </row>
    <row r="140" spans="1:9" s="199" customFormat="1" x14ac:dyDescent="0.35">
      <c r="A140" s="199">
        <v>6310</v>
      </c>
      <c r="B140" s="281" t="str">
        <f>'Budget Template '!B123</f>
        <v>Airfare</v>
      </c>
      <c r="C140" s="282">
        <f>'Budget Template '!C123</f>
        <v>0</v>
      </c>
      <c r="D140" s="282">
        <f>'Budget Template '!D123</f>
        <v>0</v>
      </c>
      <c r="E140" s="283" t="str">
        <f>'Budget Template '!E123</f>
        <v>n/a</v>
      </c>
      <c r="F140" s="284">
        <f>'Budget Template '!F123</f>
        <v>600</v>
      </c>
      <c r="G140" s="397" t="e">
        <f>'Budget Template '!#REF!</f>
        <v>#REF!</v>
      </c>
      <c r="H140" s="266"/>
      <c r="I140" s="244" t="e">
        <f>'Budget Template '!#REF!</f>
        <v>#REF!</v>
      </c>
    </row>
    <row r="141" spans="1:9" s="199" customFormat="1" x14ac:dyDescent="0.35">
      <c r="A141" s="199">
        <v>6710</v>
      </c>
      <c r="B141" s="281" t="str">
        <f>'Budget Template '!B124</f>
        <v xml:space="preserve">Lodging </v>
      </c>
      <c r="C141" s="282">
        <f>'Budget Template '!C124</f>
        <v>0</v>
      </c>
      <c r="D141" s="282">
        <f>'Budget Template '!D124</f>
        <v>0</v>
      </c>
      <c r="E141" s="282">
        <f>'Budget Template '!E124</f>
        <v>0</v>
      </c>
      <c r="F141" s="284">
        <f>'Budget Template '!F124</f>
        <v>200</v>
      </c>
      <c r="G141" s="398" t="e">
        <f>'Budget Template '!#REF!</f>
        <v>#REF!</v>
      </c>
      <c r="H141" s="266"/>
      <c r="I141" s="244" t="e">
        <f>'Budget Template '!#REF!</f>
        <v>#REF!</v>
      </c>
    </row>
    <row r="142" spans="1:9" s="199" customFormat="1" x14ac:dyDescent="0.35">
      <c r="A142" s="199">
        <v>6810</v>
      </c>
      <c r="B142" s="281" t="str">
        <f>'Budget Template '!B125</f>
        <v xml:space="preserve">Per diem </v>
      </c>
      <c r="C142" s="282">
        <f>'Budget Template '!C125</f>
        <v>0</v>
      </c>
      <c r="D142" s="282">
        <f>'Budget Template '!D125</f>
        <v>0</v>
      </c>
      <c r="E142" s="282">
        <f>'Budget Template '!E125</f>
        <v>0</v>
      </c>
      <c r="F142" s="284">
        <f>'Budget Template '!F125</f>
        <v>74</v>
      </c>
      <c r="G142" s="398" t="e">
        <f>'Budget Template '!#REF!</f>
        <v>#REF!</v>
      </c>
      <c r="H142" s="266"/>
      <c r="I142" s="244" t="e">
        <f>'Budget Template '!#REF!</f>
        <v>#REF!</v>
      </c>
    </row>
    <row r="143" spans="1:9" s="199" customFormat="1" x14ac:dyDescent="0.35">
      <c r="A143" s="199">
        <v>6510</v>
      </c>
      <c r="B143" s="281" t="str">
        <f>'Budget Template '!B126</f>
        <v xml:space="preserve">Car Rental </v>
      </c>
      <c r="C143" s="282">
        <f>'Budget Template '!C126</f>
        <v>0</v>
      </c>
      <c r="D143" s="282">
        <f>'Budget Template '!D126</f>
        <v>0</v>
      </c>
      <c r="E143" s="282">
        <f>'Budget Template '!E126</f>
        <v>0</v>
      </c>
      <c r="F143" s="284">
        <f>'Budget Template '!F126</f>
        <v>75</v>
      </c>
      <c r="G143" s="398" t="e">
        <f>'Budget Template '!#REF!</f>
        <v>#REF!</v>
      </c>
      <c r="H143" s="266"/>
      <c r="I143" s="244" t="e">
        <f>'Budget Template '!#REF!</f>
        <v>#REF!</v>
      </c>
    </row>
    <row r="144" spans="1:9" s="199" customFormat="1" x14ac:dyDescent="0.35">
      <c r="A144" s="199">
        <v>6410</v>
      </c>
      <c r="B144" s="281" t="str">
        <f>'Budget Template '!B127</f>
        <v xml:space="preserve">Ground transportation </v>
      </c>
      <c r="C144" s="282">
        <f>'Budget Template '!C127</f>
        <v>0</v>
      </c>
      <c r="D144" s="282">
        <f>'Budget Template '!D127</f>
        <v>0</v>
      </c>
      <c r="E144" s="282">
        <f>'Budget Template '!E127</f>
        <v>0</v>
      </c>
      <c r="F144" s="284">
        <f>'Budget Template '!F127</f>
        <v>125</v>
      </c>
      <c r="G144" s="398" t="e">
        <f>'Budget Template '!#REF!</f>
        <v>#REF!</v>
      </c>
      <c r="H144" s="266"/>
      <c r="I144" s="244" t="e">
        <f>'Budget Template '!#REF!</f>
        <v>#REF!</v>
      </c>
    </row>
    <row r="145" spans="1:9" s="199" customFormat="1" ht="16" thickBot="1" x14ac:dyDescent="0.4">
      <c r="A145" s="199">
        <v>6230</v>
      </c>
      <c r="B145" s="281" t="str">
        <f>'Budget Template '!B128</f>
        <v>Registration fee</v>
      </c>
      <c r="C145" s="282">
        <f>'Budget Template '!C128</f>
        <v>0</v>
      </c>
      <c r="D145" s="282">
        <f>'Budget Template '!D128</f>
        <v>0</v>
      </c>
      <c r="E145" s="283" t="str">
        <f>'Budget Template '!E128</f>
        <v>n/a</v>
      </c>
      <c r="F145" s="284">
        <f>'Budget Template '!F128</f>
        <v>500</v>
      </c>
      <c r="G145" s="399" t="e">
        <f>'Budget Template '!#REF!</f>
        <v>#REF!</v>
      </c>
      <c r="H145" s="266"/>
      <c r="I145" s="244" t="e">
        <f>'Budget Template '!#REF!</f>
        <v>#REF!</v>
      </c>
    </row>
    <row r="146" spans="1:9" s="199" customFormat="1" ht="16" thickBot="1" x14ac:dyDescent="0.4">
      <c r="A146" s="199">
        <v>4100</v>
      </c>
      <c r="B146" s="285" t="str">
        <f>'Budget Template '!B129</f>
        <v>Consultant Travel subtotal</v>
      </c>
      <c r="C146" s="286" t="str">
        <f>'Budget Template '!C129</f>
        <v xml:space="preserve"> </v>
      </c>
      <c r="D146" s="287"/>
      <c r="E146" s="287"/>
      <c r="F146" s="288"/>
      <c r="G146" s="176">
        <f>'Budget Template '!G129</f>
        <v>0</v>
      </c>
      <c r="H146" s="280"/>
      <c r="I146" s="244" t="e">
        <f>'Budget Template '!#REF!</f>
        <v>#REF!</v>
      </c>
    </row>
    <row r="147" spans="1:9" s="199" customFormat="1" ht="24" customHeight="1" x14ac:dyDescent="0.35">
      <c r="B147" s="545" t="str">
        <f>'Budget Template '!B130</f>
        <v>Justification- include name of individual(s), purpose of trip, city/state, date (month/year) if known. MUST RELATE TO Project Activity</v>
      </c>
      <c r="C147" s="546"/>
      <c r="D147" s="546"/>
      <c r="E147" s="547"/>
      <c r="F147" s="293"/>
      <c r="H147" s="280"/>
      <c r="I147" s="244"/>
    </row>
    <row r="148" spans="1:9" s="199" customFormat="1" ht="37.5" customHeight="1" x14ac:dyDescent="0.35">
      <c r="B148" s="527" t="str">
        <f>'Budget Template '!B131</f>
        <v>Type justification</v>
      </c>
      <c r="C148" s="528"/>
      <c r="D148" s="528"/>
      <c r="E148" s="529"/>
      <c r="F148" s="290"/>
      <c r="G148" s="290"/>
      <c r="H148" s="291"/>
      <c r="I148" s="244"/>
    </row>
    <row r="149" spans="1:9" s="199" customFormat="1" ht="16" thickBot="1" x14ac:dyDescent="0.4">
      <c r="B149" s="278" t="str">
        <f>'Budget Template '!B132</f>
        <v>Type Consultant Name</v>
      </c>
      <c r="C149" s="279" t="str">
        <f>'Budget Template '!C132</f>
        <v># of trips</v>
      </c>
      <c r="D149" s="236" t="str">
        <f>'Budget Template '!D132</f>
        <v># of People</v>
      </c>
      <c r="E149" s="236" t="str">
        <f>'Budget Template '!E132</f>
        <v># of nights/days</v>
      </c>
      <c r="F149" s="236" t="str">
        <f>'Budget Template '!F132</f>
        <v>Rate</v>
      </c>
      <c r="G149" s="235" t="str">
        <f>'Budget Template '!G132</f>
        <v>Total</v>
      </c>
      <c r="H149" s="280"/>
      <c r="I149" s="244"/>
    </row>
    <row r="150" spans="1:9" s="199" customFormat="1" x14ac:dyDescent="0.35">
      <c r="A150" s="199">
        <v>6310</v>
      </c>
      <c r="B150" s="281" t="str">
        <f>'Budget Template '!B133</f>
        <v>Airfare</v>
      </c>
      <c r="C150" s="282">
        <f>'Budget Template '!C133</f>
        <v>0</v>
      </c>
      <c r="D150" s="282">
        <f>'Budget Template '!D133</f>
        <v>0</v>
      </c>
      <c r="E150" s="283" t="str">
        <f>'Budget Template '!E133</f>
        <v>n/a</v>
      </c>
      <c r="F150" s="284">
        <f>'Budget Template '!F133</f>
        <v>600</v>
      </c>
      <c r="G150" s="397" t="e">
        <f>'Budget Template '!#REF!</f>
        <v>#REF!</v>
      </c>
      <c r="H150" s="266"/>
      <c r="I150" s="244" t="e">
        <f>'Budget Template '!#REF!</f>
        <v>#REF!</v>
      </c>
    </row>
    <row r="151" spans="1:9" s="199" customFormat="1" x14ac:dyDescent="0.35">
      <c r="A151" s="199">
        <v>6710</v>
      </c>
      <c r="B151" s="281" t="str">
        <f>'Budget Template '!B134</f>
        <v xml:space="preserve">Lodging </v>
      </c>
      <c r="C151" s="282">
        <f>'Budget Template '!C134</f>
        <v>0</v>
      </c>
      <c r="D151" s="282">
        <f>'Budget Template '!D134</f>
        <v>0</v>
      </c>
      <c r="E151" s="282">
        <f>'Budget Template '!E134</f>
        <v>0</v>
      </c>
      <c r="F151" s="284">
        <f>'Budget Template '!F134</f>
        <v>200</v>
      </c>
      <c r="G151" s="398" t="e">
        <f>'Budget Template '!#REF!</f>
        <v>#REF!</v>
      </c>
      <c r="H151" s="266"/>
      <c r="I151" s="244" t="e">
        <f>'Budget Template '!#REF!</f>
        <v>#REF!</v>
      </c>
    </row>
    <row r="152" spans="1:9" s="199" customFormat="1" x14ac:dyDescent="0.35">
      <c r="A152" s="199">
        <v>6810</v>
      </c>
      <c r="B152" s="281" t="str">
        <f>'Budget Template '!B135</f>
        <v xml:space="preserve">Per diem </v>
      </c>
      <c r="C152" s="282">
        <f>'Budget Template '!C135</f>
        <v>0</v>
      </c>
      <c r="D152" s="282">
        <f>'Budget Template '!D135</f>
        <v>0</v>
      </c>
      <c r="E152" s="282">
        <f>'Budget Template '!E135</f>
        <v>0</v>
      </c>
      <c r="F152" s="284">
        <f>'Budget Template '!F135</f>
        <v>74</v>
      </c>
      <c r="G152" s="398" t="e">
        <f>'Budget Template '!#REF!</f>
        <v>#REF!</v>
      </c>
      <c r="H152" s="266"/>
      <c r="I152" s="244" t="e">
        <f>'Budget Template '!#REF!</f>
        <v>#REF!</v>
      </c>
    </row>
    <row r="153" spans="1:9" s="199" customFormat="1" x14ac:dyDescent="0.35">
      <c r="A153" s="199">
        <v>6510</v>
      </c>
      <c r="B153" s="281" t="str">
        <f>'Budget Template '!B136</f>
        <v xml:space="preserve">Car Rental </v>
      </c>
      <c r="C153" s="282">
        <f>'Budget Template '!C136</f>
        <v>0</v>
      </c>
      <c r="D153" s="282">
        <f>'Budget Template '!D136</f>
        <v>0</v>
      </c>
      <c r="E153" s="282">
        <f>'Budget Template '!E136</f>
        <v>0</v>
      </c>
      <c r="F153" s="284">
        <f>'Budget Template '!F136</f>
        <v>75</v>
      </c>
      <c r="G153" s="398" t="e">
        <f>'Budget Template '!#REF!</f>
        <v>#REF!</v>
      </c>
      <c r="H153" s="266"/>
      <c r="I153" s="244" t="e">
        <f>'Budget Template '!#REF!</f>
        <v>#REF!</v>
      </c>
    </row>
    <row r="154" spans="1:9" s="199" customFormat="1" x14ac:dyDescent="0.35">
      <c r="A154" s="199">
        <v>6410</v>
      </c>
      <c r="B154" s="281" t="str">
        <f>'Budget Template '!B137</f>
        <v xml:space="preserve">Ground transportation </v>
      </c>
      <c r="C154" s="282">
        <f>'Budget Template '!C137</f>
        <v>0</v>
      </c>
      <c r="D154" s="282">
        <f>'Budget Template '!D137</f>
        <v>0</v>
      </c>
      <c r="E154" s="282">
        <f>'Budget Template '!E137</f>
        <v>0</v>
      </c>
      <c r="F154" s="284">
        <f>'Budget Template '!F137</f>
        <v>125</v>
      </c>
      <c r="G154" s="398" t="e">
        <f>'Budget Template '!#REF!</f>
        <v>#REF!</v>
      </c>
      <c r="H154" s="266"/>
      <c r="I154" s="244" t="e">
        <f>'Budget Template '!#REF!</f>
        <v>#REF!</v>
      </c>
    </row>
    <row r="155" spans="1:9" s="199" customFormat="1" ht="16" thickBot="1" x14ac:dyDescent="0.4">
      <c r="A155" s="199">
        <v>6230</v>
      </c>
      <c r="B155" s="281" t="str">
        <f>'Budget Template '!B138</f>
        <v>Registration fee</v>
      </c>
      <c r="C155" s="282">
        <f>'Budget Template '!C138</f>
        <v>0</v>
      </c>
      <c r="D155" s="282">
        <f>'Budget Template '!D138</f>
        <v>0</v>
      </c>
      <c r="E155" s="283" t="str">
        <f>'Budget Template '!E138</f>
        <v>n/a</v>
      </c>
      <c r="F155" s="284">
        <f>'Budget Template '!F138</f>
        <v>500</v>
      </c>
      <c r="G155" s="399" t="e">
        <f>'Budget Template '!#REF!</f>
        <v>#REF!</v>
      </c>
      <c r="H155" s="266"/>
      <c r="I155" s="244" t="e">
        <f>'Budget Template '!#REF!</f>
        <v>#REF!</v>
      </c>
    </row>
    <row r="156" spans="1:9" s="199" customFormat="1" ht="16" thickBot="1" x14ac:dyDescent="0.4">
      <c r="A156" s="199">
        <v>4100</v>
      </c>
      <c r="B156" s="285" t="str">
        <f>'Budget Template '!B139</f>
        <v>Consultant Travel subtotal</v>
      </c>
      <c r="C156" s="286"/>
      <c r="D156" s="287"/>
      <c r="E156" s="287"/>
      <c r="F156" s="288"/>
      <c r="G156" s="176">
        <f>'Budget Template '!G139</f>
        <v>0</v>
      </c>
      <c r="H156" s="280"/>
      <c r="I156" s="244" t="e">
        <f>'Budget Template '!#REF!</f>
        <v>#REF!</v>
      </c>
    </row>
    <row r="157" spans="1:9" s="199" customFormat="1" ht="24" customHeight="1" x14ac:dyDescent="0.35">
      <c r="B157" s="542" t="str">
        <f>'Budget Template '!B140</f>
        <v>Justification- include name of individual(s), purpose of trip, city/state, date (month/year) if known. MUST RELATE TO Project Activity</v>
      </c>
      <c r="C157" s="543"/>
      <c r="D157" s="543"/>
      <c r="E157" s="544"/>
      <c r="F157" s="289"/>
      <c r="H157" s="280"/>
      <c r="I157" s="244"/>
    </row>
    <row r="158" spans="1:9" s="199" customFormat="1" ht="40" customHeight="1" x14ac:dyDescent="0.35">
      <c r="B158" s="527" t="str">
        <f>'Budget Template '!B141</f>
        <v>Type justification</v>
      </c>
      <c r="C158" s="528"/>
      <c r="D158" s="528"/>
      <c r="E158" s="529"/>
      <c r="F158" s="290"/>
      <c r="G158" s="290"/>
      <c r="H158" s="291"/>
      <c r="I158" s="244"/>
    </row>
    <row r="159" spans="1:9" s="199" customFormat="1" x14ac:dyDescent="0.35">
      <c r="B159" s="292" t="str">
        <f>'Budget Template '!B142</f>
        <v xml:space="preserve"> </v>
      </c>
      <c r="C159" s="292"/>
      <c r="D159" s="292"/>
      <c r="E159" s="292"/>
      <c r="F159" s="290"/>
      <c r="G159" s="290"/>
      <c r="H159" s="291"/>
      <c r="I159" s="244"/>
    </row>
    <row r="160" spans="1:9" s="199" customFormat="1" ht="16" thickBot="1" x14ac:dyDescent="0.4">
      <c r="B160" s="278" t="str">
        <f>'Budget Template '!B143</f>
        <v>Type Consultant Name</v>
      </c>
      <c r="C160" s="279" t="str">
        <f>'Budget Template '!C143</f>
        <v># of trips</v>
      </c>
      <c r="D160" s="236" t="str">
        <f>'Budget Template '!D143</f>
        <v># of People</v>
      </c>
      <c r="E160" s="236" t="str">
        <f>'Budget Template '!E143</f>
        <v># of nights/days</v>
      </c>
      <c r="F160" s="236" t="str">
        <f>'Budget Template '!F143</f>
        <v>Rate</v>
      </c>
      <c r="G160" s="235" t="str">
        <f>'Budget Template '!G143</f>
        <v>Total</v>
      </c>
      <c r="H160" s="280"/>
      <c r="I160" s="244"/>
    </row>
    <row r="161" spans="1:9" s="199" customFormat="1" x14ac:dyDescent="0.35">
      <c r="A161" s="199">
        <v>6310</v>
      </c>
      <c r="B161" s="281" t="str">
        <f>'Budget Template '!B144</f>
        <v>Airfare</v>
      </c>
      <c r="C161" s="282">
        <f>'Budget Template '!C144</f>
        <v>0</v>
      </c>
      <c r="D161" s="282">
        <f>'Budget Template '!D144</f>
        <v>0</v>
      </c>
      <c r="E161" s="283" t="str">
        <f>'Budget Template '!E144</f>
        <v>n/a</v>
      </c>
      <c r="F161" s="284">
        <f>'Budget Template '!F144</f>
        <v>600</v>
      </c>
      <c r="G161" s="397" t="e">
        <f>'Budget Template '!#REF!</f>
        <v>#REF!</v>
      </c>
      <c r="H161" s="266"/>
      <c r="I161" s="244" t="e">
        <f>'Budget Template '!#REF!</f>
        <v>#REF!</v>
      </c>
    </row>
    <row r="162" spans="1:9" s="199" customFormat="1" x14ac:dyDescent="0.35">
      <c r="A162" s="199">
        <v>6710</v>
      </c>
      <c r="B162" s="281" t="str">
        <f>'Budget Template '!B145</f>
        <v xml:space="preserve">Lodging </v>
      </c>
      <c r="C162" s="282">
        <f>'Budget Template '!C145</f>
        <v>0</v>
      </c>
      <c r="D162" s="282">
        <f>'Budget Template '!D145</f>
        <v>0</v>
      </c>
      <c r="E162" s="282">
        <f>'Budget Template '!E145</f>
        <v>0</v>
      </c>
      <c r="F162" s="284">
        <f>'Budget Template '!F145</f>
        <v>200</v>
      </c>
      <c r="G162" s="398" t="e">
        <f>'Budget Template '!#REF!</f>
        <v>#REF!</v>
      </c>
      <c r="H162" s="266"/>
      <c r="I162" s="244" t="e">
        <f>'Budget Template '!#REF!</f>
        <v>#REF!</v>
      </c>
    </row>
    <row r="163" spans="1:9" s="199" customFormat="1" x14ac:dyDescent="0.35">
      <c r="A163" s="199">
        <v>6810</v>
      </c>
      <c r="B163" s="281" t="str">
        <f>'Budget Template '!B146</f>
        <v xml:space="preserve">Per diem </v>
      </c>
      <c r="C163" s="282">
        <f>'Budget Template '!C146</f>
        <v>0</v>
      </c>
      <c r="D163" s="282">
        <f>'Budget Template '!D146</f>
        <v>0</v>
      </c>
      <c r="E163" s="282">
        <f>'Budget Template '!E146</f>
        <v>0</v>
      </c>
      <c r="F163" s="284">
        <f>'Budget Template '!F146</f>
        <v>74</v>
      </c>
      <c r="G163" s="398" t="e">
        <f>'Budget Template '!#REF!</f>
        <v>#REF!</v>
      </c>
      <c r="H163" s="266"/>
      <c r="I163" s="244" t="e">
        <f>'Budget Template '!#REF!</f>
        <v>#REF!</v>
      </c>
    </row>
    <row r="164" spans="1:9" s="199" customFormat="1" x14ac:dyDescent="0.35">
      <c r="A164" s="199">
        <v>6510</v>
      </c>
      <c r="B164" s="281" t="str">
        <f>'Budget Template '!B147</f>
        <v xml:space="preserve">Car Rental </v>
      </c>
      <c r="C164" s="282">
        <f>'Budget Template '!C147</f>
        <v>0</v>
      </c>
      <c r="D164" s="282">
        <f>'Budget Template '!D147</f>
        <v>0</v>
      </c>
      <c r="E164" s="282">
        <f>'Budget Template '!E147</f>
        <v>0</v>
      </c>
      <c r="F164" s="284">
        <f>'Budget Template '!F147</f>
        <v>75</v>
      </c>
      <c r="G164" s="398" t="e">
        <f>'Budget Template '!#REF!</f>
        <v>#REF!</v>
      </c>
      <c r="H164" s="266"/>
      <c r="I164" s="244" t="e">
        <f>'Budget Template '!#REF!</f>
        <v>#REF!</v>
      </c>
    </row>
    <row r="165" spans="1:9" s="199" customFormat="1" x14ac:dyDescent="0.35">
      <c r="A165" s="199">
        <v>6410</v>
      </c>
      <c r="B165" s="281" t="str">
        <f>'Budget Template '!B148</f>
        <v xml:space="preserve">Ground transportation </v>
      </c>
      <c r="C165" s="282">
        <f>'Budget Template '!C148</f>
        <v>0</v>
      </c>
      <c r="D165" s="282">
        <f>'Budget Template '!D148</f>
        <v>0</v>
      </c>
      <c r="E165" s="282">
        <f>'Budget Template '!E148</f>
        <v>0</v>
      </c>
      <c r="F165" s="284">
        <f>'Budget Template '!F148</f>
        <v>125</v>
      </c>
      <c r="G165" s="398" t="e">
        <f>'Budget Template '!#REF!</f>
        <v>#REF!</v>
      </c>
      <c r="H165" s="266"/>
      <c r="I165" s="244" t="e">
        <f>'Budget Template '!#REF!</f>
        <v>#REF!</v>
      </c>
    </row>
    <row r="166" spans="1:9" s="199" customFormat="1" ht="16" thickBot="1" x14ac:dyDescent="0.4">
      <c r="A166" s="199">
        <v>6230</v>
      </c>
      <c r="B166" s="281" t="str">
        <f>'Budget Template '!B149</f>
        <v>Registration fee</v>
      </c>
      <c r="C166" s="282">
        <f>'Budget Template '!C149</f>
        <v>0</v>
      </c>
      <c r="D166" s="282">
        <f>'Budget Template '!D149</f>
        <v>0</v>
      </c>
      <c r="E166" s="283" t="str">
        <f>'Budget Template '!E149</f>
        <v>n/a</v>
      </c>
      <c r="F166" s="284">
        <f>'Budget Template '!F149</f>
        <v>500</v>
      </c>
      <c r="G166" s="399" t="e">
        <f>'Budget Template '!#REF!</f>
        <v>#REF!</v>
      </c>
      <c r="H166" s="266"/>
      <c r="I166" s="244" t="e">
        <f>'Budget Template '!#REF!</f>
        <v>#REF!</v>
      </c>
    </row>
    <row r="167" spans="1:9" s="199" customFormat="1" ht="16" thickBot="1" x14ac:dyDescent="0.4">
      <c r="A167" s="199">
        <v>4100</v>
      </c>
      <c r="B167" s="285" t="str">
        <f>'Budget Template '!B150</f>
        <v>Consultant Travel subtotal</v>
      </c>
      <c r="C167" s="286" t="str">
        <f>'Budget Template '!C150</f>
        <v xml:space="preserve"> </v>
      </c>
      <c r="D167" s="287"/>
      <c r="E167" s="287"/>
      <c r="F167" s="288"/>
      <c r="G167" s="176">
        <f>'Budget Template '!G150</f>
        <v>0</v>
      </c>
      <c r="H167" s="280"/>
      <c r="I167" s="244" t="e">
        <f>'Budget Template '!#REF!</f>
        <v>#REF!</v>
      </c>
    </row>
    <row r="168" spans="1:9" s="199" customFormat="1" ht="24" customHeight="1" x14ac:dyDescent="0.35">
      <c r="B168" s="545" t="str">
        <f>'Budget Template '!B151</f>
        <v>Justification- include name of individual(s), purpose of trip, city/state, date (month/year) if known. MUST RELATE TO Project Activity</v>
      </c>
      <c r="C168" s="546"/>
      <c r="D168" s="546"/>
      <c r="E168" s="547"/>
      <c r="F168" s="293"/>
      <c r="H168" s="280"/>
      <c r="I168" s="244"/>
    </row>
    <row r="169" spans="1:9" s="199" customFormat="1" ht="37.5" customHeight="1" x14ac:dyDescent="0.35">
      <c r="B169" s="527" t="str">
        <f>'Budget Template '!B152</f>
        <v>Type justification</v>
      </c>
      <c r="C169" s="528"/>
      <c r="D169" s="528"/>
      <c r="E169" s="529"/>
      <c r="F169" s="290"/>
      <c r="G169" s="290"/>
      <c r="H169" s="291"/>
      <c r="I169" s="244"/>
    </row>
    <row r="170" spans="1:9" s="199" customFormat="1" x14ac:dyDescent="0.35">
      <c r="B170" s="294"/>
      <c r="C170" s="295"/>
      <c r="D170" s="295"/>
      <c r="E170" s="294"/>
      <c r="F170" s="290"/>
      <c r="G170" s="290"/>
      <c r="H170" s="291"/>
      <c r="I170" s="244"/>
    </row>
    <row r="171" spans="1:9" s="199" customFormat="1" ht="16" thickBot="1" x14ac:dyDescent="0.4">
      <c r="B171" s="278" t="str">
        <f>'Budget Template '!B154</f>
        <v>Type Consultant Name</v>
      </c>
      <c r="C171" s="279" t="str">
        <f>'Budget Template '!C154</f>
        <v># of trips</v>
      </c>
      <c r="D171" s="236" t="str">
        <f>'Budget Template '!D154</f>
        <v># of People</v>
      </c>
      <c r="E171" s="236" t="str">
        <f>'Budget Template '!E154</f>
        <v># of nights/days</v>
      </c>
      <c r="F171" s="236" t="str">
        <f>'Budget Template '!F154</f>
        <v>Rate</v>
      </c>
      <c r="G171" s="235" t="str">
        <f>'Budget Template '!G154</f>
        <v>Total</v>
      </c>
      <c r="H171" s="280"/>
      <c r="I171" s="244"/>
    </row>
    <row r="172" spans="1:9" s="199" customFormat="1" x14ac:dyDescent="0.35">
      <c r="A172" s="199">
        <v>6310</v>
      </c>
      <c r="B172" s="281" t="str">
        <f>'Budget Template '!B155</f>
        <v>Airfare</v>
      </c>
      <c r="C172" s="282">
        <f>'Budget Template '!C155</f>
        <v>0</v>
      </c>
      <c r="D172" s="282">
        <f>'Budget Template '!D155</f>
        <v>0</v>
      </c>
      <c r="E172" s="283" t="str">
        <f>'Budget Template '!E155</f>
        <v>n/a</v>
      </c>
      <c r="F172" s="284">
        <f>'Budget Template '!F155</f>
        <v>600</v>
      </c>
      <c r="G172" s="397" t="e">
        <f>'Budget Template '!#REF!</f>
        <v>#REF!</v>
      </c>
      <c r="H172" s="266"/>
      <c r="I172" s="244" t="e">
        <f>'Budget Template '!#REF!</f>
        <v>#REF!</v>
      </c>
    </row>
    <row r="173" spans="1:9" s="199" customFormat="1" x14ac:dyDescent="0.35">
      <c r="A173" s="199">
        <v>6710</v>
      </c>
      <c r="B173" s="281" t="str">
        <f>'Budget Template '!B156</f>
        <v xml:space="preserve">Lodging </v>
      </c>
      <c r="C173" s="282">
        <f>'Budget Template '!C156</f>
        <v>0</v>
      </c>
      <c r="D173" s="282">
        <f>'Budget Template '!D156</f>
        <v>0</v>
      </c>
      <c r="E173" s="282">
        <f>'Budget Template '!E156</f>
        <v>0</v>
      </c>
      <c r="F173" s="284">
        <f>'Budget Template '!F156</f>
        <v>200</v>
      </c>
      <c r="G173" s="398" t="e">
        <f>'Budget Template '!#REF!</f>
        <v>#REF!</v>
      </c>
      <c r="H173" s="266"/>
      <c r="I173" s="244" t="e">
        <f>'Budget Template '!#REF!</f>
        <v>#REF!</v>
      </c>
    </row>
    <row r="174" spans="1:9" s="199" customFormat="1" x14ac:dyDescent="0.35">
      <c r="A174" s="199">
        <v>6810</v>
      </c>
      <c r="B174" s="281" t="str">
        <f>'Budget Template '!B157</f>
        <v xml:space="preserve">Per diem </v>
      </c>
      <c r="C174" s="282">
        <f>'Budget Template '!C157</f>
        <v>0</v>
      </c>
      <c r="D174" s="282">
        <f>'Budget Template '!D157</f>
        <v>0</v>
      </c>
      <c r="E174" s="282">
        <f>'Budget Template '!E157</f>
        <v>0</v>
      </c>
      <c r="F174" s="284">
        <f>'Budget Template '!F157</f>
        <v>74</v>
      </c>
      <c r="G174" s="398" t="e">
        <f>'Budget Template '!#REF!</f>
        <v>#REF!</v>
      </c>
      <c r="H174" s="266"/>
      <c r="I174" s="244" t="e">
        <f>'Budget Template '!#REF!</f>
        <v>#REF!</v>
      </c>
    </row>
    <row r="175" spans="1:9" s="199" customFormat="1" x14ac:dyDescent="0.35">
      <c r="A175" s="199">
        <v>6510</v>
      </c>
      <c r="B175" s="281" t="str">
        <f>'Budget Template '!B158</f>
        <v xml:space="preserve">Car Rental </v>
      </c>
      <c r="C175" s="282">
        <f>'Budget Template '!C158</f>
        <v>0</v>
      </c>
      <c r="D175" s="282">
        <f>'Budget Template '!D158</f>
        <v>0</v>
      </c>
      <c r="E175" s="282">
        <f>'Budget Template '!E158</f>
        <v>0</v>
      </c>
      <c r="F175" s="284">
        <f>'Budget Template '!F158</f>
        <v>75</v>
      </c>
      <c r="G175" s="398" t="e">
        <f>'Budget Template '!#REF!</f>
        <v>#REF!</v>
      </c>
      <c r="H175" s="266"/>
      <c r="I175" s="244" t="e">
        <f>'Budget Template '!#REF!</f>
        <v>#REF!</v>
      </c>
    </row>
    <row r="176" spans="1:9" s="199" customFormat="1" x14ac:dyDescent="0.35">
      <c r="A176" s="199">
        <v>6410</v>
      </c>
      <c r="B176" s="281" t="str">
        <f>'Budget Template '!B159</f>
        <v xml:space="preserve">Ground transportation </v>
      </c>
      <c r="C176" s="282">
        <f>'Budget Template '!C159</f>
        <v>0</v>
      </c>
      <c r="D176" s="282">
        <f>'Budget Template '!D159</f>
        <v>0</v>
      </c>
      <c r="E176" s="282">
        <f>'Budget Template '!E159</f>
        <v>0</v>
      </c>
      <c r="F176" s="284">
        <f>'Budget Template '!F159</f>
        <v>125</v>
      </c>
      <c r="G176" s="398" t="e">
        <f>'Budget Template '!#REF!</f>
        <v>#REF!</v>
      </c>
      <c r="H176" s="266"/>
      <c r="I176" s="244" t="e">
        <f>'Budget Template '!#REF!</f>
        <v>#REF!</v>
      </c>
    </row>
    <row r="177" spans="1:9" s="199" customFormat="1" ht="16" thickBot="1" x14ac:dyDescent="0.4">
      <c r="A177" s="199">
        <v>6230</v>
      </c>
      <c r="B177" s="281" t="str">
        <f>'Budget Template '!B160</f>
        <v>Registration fee</v>
      </c>
      <c r="C177" s="282">
        <f>'Budget Template '!C160</f>
        <v>0</v>
      </c>
      <c r="D177" s="282">
        <f>'Budget Template '!D160</f>
        <v>0</v>
      </c>
      <c r="E177" s="283" t="str">
        <f>'Budget Template '!E160</f>
        <v>n/a</v>
      </c>
      <c r="F177" s="284">
        <f>'Budget Template '!F160</f>
        <v>500</v>
      </c>
      <c r="G177" s="399" t="e">
        <f>'Budget Template '!#REF!</f>
        <v>#REF!</v>
      </c>
      <c r="H177" s="266"/>
      <c r="I177" s="244" t="e">
        <f>'Budget Template '!#REF!</f>
        <v>#REF!</v>
      </c>
    </row>
    <row r="178" spans="1:9" s="199" customFormat="1" ht="16" thickBot="1" x14ac:dyDescent="0.4">
      <c r="A178" s="199">
        <v>4100</v>
      </c>
      <c r="B178" s="285" t="str">
        <f>'Budget Template '!B161</f>
        <v>Consultant Travel subtotal</v>
      </c>
      <c r="C178" s="286" t="str">
        <f>'Budget Template '!C161</f>
        <v xml:space="preserve"> </v>
      </c>
      <c r="D178" s="287"/>
      <c r="E178" s="287"/>
      <c r="F178" s="288"/>
      <c r="G178" s="176">
        <f>'Budget Template '!G161</f>
        <v>0</v>
      </c>
      <c r="H178" s="280"/>
      <c r="I178" s="244" t="e">
        <f>'Budget Template '!#REF!</f>
        <v>#REF!</v>
      </c>
    </row>
    <row r="179" spans="1:9" s="199" customFormat="1" ht="24" customHeight="1" x14ac:dyDescent="0.35">
      <c r="B179" s="545" t="str">
        <f>'Budget Template '!B162</f>
        <v>Justification- include name of individual(s), purpose of trip, city/state, date (month/year) if known. MUST RELATE TO Project Activity</v>
      </c>
      <c r="C179" s="546"/>
      <c r="D179" s="546"/>
      <c r="E179" s="547"/>
      <c r="F179" s="293"/>
      <c r="H179" s="280"/>
      <c r="I179" s="244"/>
    </row>
    <row r="180" spans="1:9" s="199" customFormat="1" ht="37.5" customHeight="1" x14ac:dyDescent="0.35">
      <c r="B180" s="527" t="str">
        <f>'Budget Template '!B163</f>
        <v>Type justification</v>
      </c>
      <c r="C180" s="528"/>
      <c r="D180" s="528"/>
      <c r="E180" s="529"/>
      <c r="F180" s="290"/>
      <c r="G180" s="290"/>
      <c r="H180" s="291"/>
      <c r="I180" s="244"/>
    </row>
    <row r="181" spans="1:9" s="199" customFormat="1" x14ac:dyDescent="0.35">
      <c r="B181" s="294"/>
      <c r="C181" s="294"/>
      <c r="D181" s="294"/>
      <c r="E181" s="294"/>
      <c r="F181" s="290"/>
      <c r="G181" s="290"/>
      <c r="H181" s="291"/>
      <c r="I181" s="244"/>
    </row>
    <row r="182" spans="1:9" s="199" customFormat="1" ht="16" thickBot="1" x14ac:dyDescent="0.4">
      <c r="B182" s="278" t="str">
        <f>'Budget Template '!B165</f>
        <v>Type Consultant Name</v>
      </c>
      <c r="C182" s="279" t="str">
        <f>'Budget Template '!C165</f>
        <v># of trips</v>
      </c>
      <c r="D182" s="236" t="str">
        <f>'Budget Template '!D165</f>
        <v># of People</v>
      </c>
      <c r="E182" s="236" t="str">
        <f>'Budget Template '!E165</f>
        <v># of nights/days</v>
      </c>
      <c r="F182" s="236" t="str">
        <f>'Budget Template '!F165</f>
        <v>Rate</v>
      </c>
      <c r="G182" s="235" t="str">
        <f>'Budget Template '!G165</f>
        <v>Total</v>
      </c>
      <c r="H182" s="280"/>
      <c r="I182" s="244"/>
    </row>
    <row r="183" spans="1:9" s="199" customFormat="1" x14ac:dyDescent="0.35">
      <c r="A183" s="199">
        <v>6310</v>
      </c>
      <c r="B183" s="281" t="str">
        <f>'Budget Template '!B166</f>
        <v>Airfare</v>
      </c>
      <c r="C183" s="282">
        <f>'Budget Template '!C166</f>
        <v>0</v>
      </c>
      <c r="D183" s="282">
        <f>'Budget Template '!D166</f>
        <v>0</v>
      </c>
      <c r="E183" s="283" t="str">
        <f>'Budget Template '!E166</f>
        <v>n/a</v>
      </c>
      <c r="F183" s="284">
        <f>'Budget Template '!F166</f>
        <v>600</v>
      </c>
      <c r="G183" s="397" t="e">
        <f>'Budget Template '!#REF!</f>
        <v>#REF!</v>
      </c>
      <c r="H183" s="266"/>
      <c r="I183" s="244" t="e">
        <f>'Budget Template '!#REF!</f>
        <v>#REF!</v>
      </c>
    </row>
    <row r="184" spans="1:9" s="199" customFormat="1" x14ac:dyDescent="0.35">
      <c r="A184" s="199">
        <v>6710</v>
      </c>
      <c r="B184" s="281" t="str">
        <f>'Budget Template '!B167</f>
        <v xml:space="preserve">Lodging </v>
      </c>
      <c r="C184" s="282">
        <f>'Budget Template '!C167</f>
        <v>0</v>
      </c>
      <c r="D184" s="282">
        <f>'Budget Template '!D167</f>
        <v>0</v>
      </c>
      <c r="E184" s="282">
        <f>'Budget Template '!E167</f>
        <v>0</v>
      </c>
      <c r="F184" s="284">
        <f>'Budget Template '!F167</f>
        <v>200</v>
      </c>
      <c r="G184" s="398" t="e">
        <f>'Budget Template '!#REF!</f>
        <v>#REF!</v>
      </c>
      <c r="H184" s="266"/>
      <c r="I184" s="244" t="e">
        <f>'Budget Template '!#REF!</f>
        <v>#REF!</v>
      </c>
    </row>
    <row r="185" spans="1:9" s="199" customFormat="1" x14ac:dyDescent="0.35">
      <c r="A185" s="199">
        <v>6810</v>
      </c>
      <c r="B185" s="281" t="str">
        <f>'Budget Template '!B168</f>
        <v xml:space="preserve">Per diem </v>
      </c>
      <c r="C185" s="282">
        <f>'Budget Template '!C168</f>
        <v>0</v>
      </c>
      <c r="D185" s="282">
        <f>'Budget Template '!D168</f>
        <v>0</v>
      </c>
      <c r="E185" s="282">
        <f>'Budget Template '!E168</f>
        <v>0</v>
      </c>
      <c r="F185" s="284">
        <f>'Budget Template '!F168</f>
        <v>74</v>
      </c>
      <c r="G185" s="398" t="e">
        <f>'Budget Template '!#REF!</f>
        <v>#REF!</v>
      </c>
      <c r="H185" s="266"/>
      <c r="I185" s="244" t="e">
        <f>'Budget Template '!#REF!</f>
        <v>#REF!</v>
      </c>
    </row>
    <row r="186" spans="1:9" s="199" customFormat="1" x14ac:dyDescent="0.35">
      <c r="A186" s="199">
        <v>6510</v>
      </c>
      <c r="B186" s="281" t="str">
        <f>'Budget Template '!B169</f>
        <v xml:space="preserve">Car Rental </v>
      </c>
      <c r="C186" s="282">
        <f>'Budget Template '!C169</f>
        <v>0</v>
      </c>
      <c r="D186" s="282">
        <f>'Budget Template '!D169</f>
        <v>0</v>
      </c>
      <c r="E186" s="282">
        <f>'Budget Template '!E169</f>
        <v>0</v>
      </c>
      <c r="F186" s="284">
        <f>'Budget Template '!F169</f>
        <v>75</v>
      </c>
      <c r="G186" s="398" t="e">
        <f>'Budget Template '!#REF!</f>
        <v>#REF!</v>
      </c>
      <c r="H186" s="266"/>
      <c r="I186" s="244" t="e">
        <f>'Budget Template '!#REF!</f>
        <v>#REF!</v>
      </c>
    </row>
    <row r="187" spans="1:9" s="199" customFormat="1" x14ac:dyDescent="0.35">
      <c r="A187" s="199">
        <v>6410</v>
      </c>
      <c r="B187" s="281" t="str">
        <f>'Budget Template '!B170</f>
        <v xml:space="preserve">Ground transportation </v>
      </c>
      <c r="C187" s="282">
        <f>'Budget Template '!C170</f>
        <v>0</v>
      </c>
      <c r="D187" s="282">
        <f>'Budget Template '!D170</f>
        <v>0</v>
      </c>
      <c r="E187" s="282">
        <f>'Budget Template '!E170</f>
        <v>0</v>
      </c>
      <c r="F187" s="284">
        <f>'Budget Template '!F170</f>
        <v>125</v>
      </c>
      <c r="G187" s="398" t="e">
        <f>'Budget Template '!#REF!</f>
        <v>#REF!</v>
      </c>
      <c r="H187" s="266"/>
      <c r="I187" s="244" t="e">
        <f>'Budget Template '!#REF!</f>
        <v>#REF!</v>
      </c>
    </row>
    <row r="188" spans="1:9" s="199" customFormat="1" ht="16" thickBot="1" x14ac:dyDescent="0.4">
      <c r="A188" s="199">
        <v>6230</v>
      </c>
      <c r="B188" s="281" t="str">
        <f>'Budget Template '!B171</f>
        <v>Registration fee</v>
      </c>
      <c r="C188" s="282">
        <f>'Budget Template '!C171</f>
        <v>0</v>
      </c>
      <c r="D188" s="282">
        <f>'Budget Template '!D171</f>
        <v>0</v>
      </c>
      <c r="E188" s="283" t="str">
        <f>'Budget Template '!E171</f>
        <v>n/a</v>
      </c>
      <c r="F188" s="284">
        <f>'Budget Template '!F171</f>
        <v>500</v>
      </c>
      <c r="G188" s="399" t="e">
        <f>'Budget Template '!#REF!</f>
        <v>#REF!</v>
      </c>
      <c r="H188" s="266"/>
      <c r="I188" s="244" t="e">
        <f>'Budget Template '!#REF!</f>
        <v>#REF!</v>
      </c>
    </row>
    <row r="189" spans="1:9" s="199" customFormat="1" ht="16" thickBot="1" x14ac:dyDescent="0.4">
      <c r="A189" s="199">
        <v>4100</v>
      </c>
      <c r="B189" s="285" t="str">
        <f>'Budget Template '!B172</f>
        <v>Consultant Travel subtotal</v>
      </c>
      <c r="C189" s="286" t="str">
        <f>'Budget Template '!C172</f>
        <v xml:space="preserve"> </v>
      </c>
      <c r="D189" s="287"/>
      <c r="E189" s="287"/>
      <c r="F189" s="288"/>
      <c r="G189" s="176">
        <f>'Budget Template '!G172</f>
        <v>0</v>
      </c>
      <c r="H189" s="280"/>
      <c r="I189" s="244" t="e">
        <f>'Budget Template '!#REF!</f>
        <v>#REF!</v>
      </c>
    </row>
    <row r="190" spans="1:9" s="199" customFormat="1" ht="24" customHeight="1" x14ac:dyDescent="0.35">
      <c r="B190" s="545" t="str">
        <f>'Budget Template '!B173</f>
        <v>Justification- include name of individual(s), purpose of trip, city/state, date (month/year) if known. MUST RELATE TO Project Activity</v>
      </c>
      <c r="C190" s="546"/>
      <c r="D190" s="546"/>
      <c r="E190" s="547"/>
      <c r="F190" s="293"/>
      <c r="H190" s="280"/>
      <c r="I190" s="244"/>
    </row>
    <row r="191" spans="1:9" s="199" customFormat="1" ht="37.5" customHeight="1" x14ac:dyDescent="0.35">
      <c r="B191" s="527" t="str">
        <f>'Budget Template '!B174</f>
        <v>Type justification</v>
      </c>
      <c r="C191" s="528"/>
      <c r="D191" s="528"/>
      <c r="E191" s="529"/>
      <c r="F191" s="290"/>
      <c r="G191" s="290"/>
      <c r="H191" s="291"/>
      <c r="I191" s="244"/>
    </row>
    <row r="192" spans="1:9" s="203" customFormat="1" x14ac:dyDescent="0.35">
      <c r="B192" s="296"/>
      <c r="C192" s="297"/>
      <c r="D192" s="297"/>
      <c r="E192" s="297"/>
      <c r="F192" s="298"/>
      <c r="H192" s="299"/>
      <c r="I192" s="244"/>
    </row>
    <row r="193" spans="1:9" s="199" customFormat="1" ht="16" thickBot="1" x14ac:dyDescent="0.4">
      <c r="B193" s="278" t="str">
        <f>'Budget Template '!B176</f>
        <v>Type Consultant Name</v>
      </c>
      <c r="C193" s="279" t="str">
        <f>'Budget Template '!C176</f>
        <v># of trips</v>
      </c>
      <c r="D193" s="236" t="str">
        <f>'Budget Template '!D176</f>
        <v># of People</v>
      </c>
      <c r="E193" s="236" t="str">
        <f>'Budget Template '!E176</f>
        <v># of nights/days</v>
      </c>
      <c r="F193" s="236" t="str">
        <f>'Budget Template '!F176</f>
        <v>Rate</v>
      </c>
      <c r="G193" s="235" t="str">
        <f>'Budget Template '!G176</f>
        <v>Total</v>
      </c>
      <c r="H193" s="280"/>
      <c r="I193" s="244"/>
    </row>
    <row r="194" spans="1:9" s="199" customFormat="1" x14ac:dyDescent="0.35">
      <c r="A194" s="199">
        <v>6310</v>
      </c>
      <c r="B194" s="281" t="str">
        <f>'Budget Template '!B177</f>
        <v>Airfare</v>
      </c>
      <c r="C194" s="282">
        <f>'Budget Template '!C177</f>
        <v>0</v>
      </c>
      <c r="D194" s="282">
        <f>'Budget Template '!D177</f>
        <v>0</v>
      </c>
      <c r="E194" s="283" t="str">
        <f>'Budget Template '!E177</f>
        <v>n/a</v>
      </c>
      <c r="F194" s="284">
        <f>'Budget Template '!F177</f>
        <v>600</v>
      </c>
      <c r="G194" s="397" t="e">
        <f>'Budget Template '!#REF!</f>
        <v>#REF!</v>
      </c>
      <c r="H194" s="266"/>
      <c r="I194" s="244" t="e">
        <f>'Budget Template '!#REF!</f>
        <v>#REF!</v>
      </c>
    </row>
    <row r="195" spans="1:9" s="199" customFormat="1" x14ac:dyDescent="0.35">
      <c r="A195" s="199">
        <v>6710</v>
      </c>
      <c r="B195" s="281" t="str">
        <f>'Budget Template '!B178</f>
        <v xml:space="preserve">Lodging </v>
      </c>
      <c r="C195" s="282">
        <f>'Budget Template '!C178</f>
        <v>0</v>
      </c>
      <c r="D195" s="282">
        <f>'Budget Template '!D178</f>
        <v>0</v>
      </c>
      <c r="E195" s="282">
        <f>'Budget Template '!E178</f>
        <v>0</v>
      </c>
      <c r="F195" s="284">
        <f>'Budget Template '!F178</f>
        <v>200</v>
      </c>
      <c r="G195" s="398" t="e">
        <f>'Budget Template '!#REF!</f>
        <v>#REF!</v>
      </c>
      <c r="H195" s="266"/>
      <c r="I195" s="244" t="e">
        <f>'Budget Template '!#REF!</f>
        <v>#REF!</v>
      </c>
    </row>
    <row r="196" spans="1:9" s="199" customFormat="1" x14ac:dyDescent="0.35">
      <c r="A196" s="199">
        <v>6810</v>
      </c>
      <c r="B196" s="281" t="str">
        <f>'Budget Template '!B179</f>
        <v xml:space="preserve">Per diem </v>
      </c>
      <c r="C196" s="282">
        <f>'Budget Template '!C179</f>
        <v>0</v>
      </c>
      <c r="D196" s="282">
        <f>'Budget Template '!D179</f>
        <v>0</v>
      </c>
      <c r="E196" s="282">
        <f>'Budget Template '!E179</f>
        <v>0</v>
      </c>
      <c r="F196" s="284">
        <f>'Budget Template '!F179</f>
        <v>74</v>
      </c>
      <c r="G196" s="398" t="e">
        <f>'Budget Template '!#REF!</f>
        <v>#REF!</v>
      </c>
      <c r="H196" s="266"/>
      <c r="I196" s="244" t="e">
        <f>'Budget Template '!#REF!</f>
        <v>#REF!</v>
      </c>
    </row>
    <row r="197" spans="1:9" s="199" customFormat="1" x14ac:dyDescent="0.35">
      <c r="A197" s="199">
        <v>6510</v>
      </c>
      <c r="B197" s="281" t="str">
        <f>'Budget Template '!B180</f>
        <v xml:space="preserve">Car Rental </v>
      </c>
      <c r="C197" s="282">
        <f>'Budget Template '!C180</f>
        <v>0</v>
      </c>
      <c r="D197" s="282">
        <f>'Budget Template '!D180</f>
        <v>0</v>
      </c>
      <c r="E197" s="282">
        <f>'Budget Template '!E180</f>
        <v>0</v>
      </c>
      <c r="F197" s="284">
        <f>'Budget Template '!F180</f>
        <v>75</v>
      </c>
      <c r="G197" s="398" t="e">
        <f>'Budget Template '!#REF!</f>
        <v>#REF!</v>
      </c>
      <c r="H197" s="266"/>
      <c r="I197" s="244" t="e">
        <f>'Budget Template '!#REF!</f>
        <v>#REF!</v>
      </c>
    </row>
    <row r="198" spans="1:9" s="199" customFormat="1" x14ac:dyDescent="0.35">
      <c r="A198" s="199">
        <v>6410</v>
      </c>
      <c r="B198" s="281" t="str">
        <f>'Budget Template '!B181</f>
        <v xml:space="preserve">Ground transportation </v>
      </c>
      <c r="C198" s="282">
        <f>'Budget Template '!C181</f>
        <v>0</v>
      </c>
      <c r="D198" s="282">
        <f>'Budget Template '!D181</f>
        <v>0</v>
      </c>
      <c r="E198" s="282">
        <f>'Budget Template '!E181</f>
        <v>0</v>
      </c>
      <c r="F198" s="284">
        <f>'Budget Template '!F181</f>
        <v>125</v>
      </c>
      <c r="G198" s="398" t="e">
        <f>'Budget Template '!#REF!</f>
        <v>#REF!</v>
      </c>
      <c r="H198" s="266"/>
      <c r="I198" s="244" t="e">
        <f>'Budget Template '!#REF!</f>
        <v>#REF!</v>
      </c>
    </row>
    <row r="199" spans="1:9" s="199" customFormat="1" ht="16" thickBot="1" x14ac:dyDescent="0.4">
      <c r="A199" s="199">
        <v>6230</v>
      </c>
      <c r="B199" s="281" t="str">
        <f>'Budget Template '!B182</f>
        <v>Registration fee</v>
      </c>
      <c r="C199" s="282">
        <f>'Budget Template '!C182</f>
        <v>0</v>
      </c>
      <c r="D199" s="282">
        <f>'Budget Template '!D182</f>
        <v>0</v>
      </c>
      <c r="E199" s="283" t="str">
        <f>'Budget Template '!E182</f>
        <v>n/a</v>
      </c>
      <c r="F199" s="284">
        <f>'Budget Template '!F182</f>
        <v>500</v>
      </c>
      <c r="G199" s="399" t="e">
        <f>'Budget Template '!#REF!</f>
        <v>#REF!</v>
      </c>
      <c r="H199" s="266"/>
      <c r="I199" s="244" t="e">
        <f>'Budget Template '!#REF!</f>
        <v>#REF!</v>
      </c>
    </row>
    <row r="200" spans="1:9" s="199" customFormat="1" ht="16" thickBot="1" x14ac:dyDescent="0.4">
      <c r="A200" s="199">
        <v>4100</v>
      </c>
      <c r="B200" s="285" t="str">
        <f>'Budget Template '!B183</f>
        <v>Consultant Travel subtotal</v>
      </c>
      <c r="C200" s="286" t="str">
        <f>'Budget Template '!C183</f>
        <v xml:space="preserve"> </v>
      </c>
      <c r="D200" s="287"/>
      <c r="E200" s="287"/>
      <c r="F200" s="288"/>
      <c r="G200" s="176">
        <f>'Budget Template '!G183</f>
        <v>0</v>
      </c>
      <c r="H200" s="280"/>
      <c r="I200" s="244" t="e">
        <f>'Budget Template '!#REF!</f>
        <v>#REF!</v>
      </c>
    </row>
    <row r="201" spans="1:9" s="199" customFormat="1" ht="24" customHeight="1" x14ac:dyDescent="0.35">
      <c r="B201" s="545" t="str">
        <f>'Budget Template '!B184</f>
        <v>Justification- include name of individual(s), purpose of trip, city/state, date (month/year) if known. MUST RELATE TO Project Activity</v>
      </c>
      <c r="C201" s="546"/>
      <c r="D201" s="546"/>
      <c r="E201" s="547"/>
      <c r="F201" s="293"/>
      <c r="H201" s="280"/>
      <c r="I201" s="244"/>
    </row>
    <row r="202" spans="1:9" s="199" customFormat="1" ht="37.5" customHeight="1" x14ac:dyDescent="0.35">
      <c r="B202" s="527" t="str">
        <f>'Budget Template '!B185</f>
        <v>Type justification</v>
      </c>
      <c r="C202" s="528"/>
      <c r="D202" s="528"/>
      <c r="E202" s="529"/>
      <c r="F202" s="290"/>
      <c r="G202" s="290"/>
      <c r="H202" s="291"/>
      <c r="I202" s="244"/>
    </row>
    <row r="203" spans="1:9" s="199" customFormat="1" ht="16" thickBot="1" x14ac:dyDescent="0.4">
      <c r="B203" s="294"/>
      <c r="C203" s="294"/>
      <c r="D203" s="294"/>
      <c r="E203" s="294"/>
      <c r="F203" s="290"/>
      <c r="G203" s="290"/>
      <c r="H203" s="291"/>
      <c r="I203" s="244"/>
    </row>
    <row r="204" spans="1:9" s="198" customFormat="1" thickBot="1" x14ac:dyDescent="0.35">
      <c r="B204" s="231" t="str">
        <f>'Budget Template '!B187</f>
        <v xml:space="preserve">Staff   Travel </v>
      </c>
      <c r="C204" s="300"/>
      <c r="D204" s="300"/>
      <c r="E204" s="232"/>
      <c r="F204" s="233"/>
      <c r="G204" s="233"/>
      <c r="H204" s="176">
        <f>'Budget Template '!I187</f>
        <v>0</v>
      </c>
      <c r="I204" s="244"/>
    </row>
    <row r="205" spans="1:9" s="199" customFormat="1" ht="33.75" customHeight="1" thickBot="1" x14ac:dyDescent="0.4">
      <c r="B205" s="301" t="str">
        <f>'Budget Template '!B188</f>
        <v>Type Staff name and job position</v>
      </c>
      <c r="C205" s="302" t="str">
        <f>'Budget Template '!C188</f>
        <v># of trips</v>
      </c>
      <c r="D205" s="283" t="str">
        <f>'Budget Template '!D188</f>
        <v># of People</v>
      </c>
      <c r="E205" s="283" t="str">
        <f>'Budget Template '!E188</f>
        <v># of nights/days</v>
      </c>
      <c r="F205" s="283" t="str">
        <f>'Budget Template '!F188</f>
        <v>Rate</v>
      </c>
      <c r="G205" s="235" t="str">
        <f>'Budget Template '!G188</f>
        <v>Total</v>
      </c>
      <c r="H205" s="280"/>
      <c r="I205" s="244"/>
    </row>
    <row r="206" spans="1:9" s="199" customFormat="1" x14ac:dyDescent="0.35">
      <c r="A206" s="199">
        <v>6300</v>
      </c>
      <c r="B206" s="281" t="str">
        <f>'Budget Template '!B189</f>
        <v>Airfare</v>
      </c>
      <c r="C206" s="282">
        <f>'Budget Template '!C189</f>
        <v>0</v>
      </c>
      <c r="D206" s="282">
        <f>'Budget Template '!D189</f>
        <v>0</v>
      </c>
      <c r="E206" s="283" t="str">
        <f>'Budget Template '!E189</f>
        <v>n/a</v>
      </c>
      <c r="F206" s="284">
        <f>'Budget Template '!F189</f>
        <v>600</v>
      </c>
      <c r="G206" s="397" t="e">
        <f>'Budget Template '!#REF!</f>
        <v>#REF!</v>
      </c>
      <c r="H206" s="266"/>
      <c r="I206" s="244" t="e">
        <f>'Budget Template '!#REF!</f>
        <v>#REF!</v>
      </c>
    </row>
    <row r="207" spans="1:9" s="199" customFormat="1" x14ac:dyDescent="0.35">
      <c r="A207" s="199">
        <v>6700</v>
      </c>
      <c r="B207" s="281" t="str">
        <f>'Budget Template '!B190</f>
        <v xml:space="preserve">Lodging </v>
      </c>
      <c r="C207" s="282">
        <f>'Budget Template '!C190</f>
        <v>0</v>
      </c>
      <c r="D207" s="282">
        <f>'Budget Template '!D190</f>
        <v>0</v>
      </c>
      <c r="E207" s="282">
        <f>'Budget Template '!E190</f>
        <v>0</v>
      </c>
      <c r="F207" s="284">
        <f>'Budget Template '!F190</f>
        <v>200</v>
      </c>
      <c r="G207" s="398" t="e">
        <f>'Budget Template '!#REF!</f>
        <v>#REF!</v>
      </c>
      <c r="H207" s="266"/>
      <c r="I207" s="244" t="e">
        <f>'Budget Template '!#REF!</f>
        <v>#REF!</v>
      </c>
    </row>
    <row r="208" spans="1:9" s="199" customFormat="1" x14ac:dyDescent="0.35">
      <c r="A208" s="199">
        <v>6800</v>
      </c>
      <c r="B208" s="281" t="str">
        <f>'Budget Template '!B191</f>
        <v xml:space="preserve">Per diem </v>
      </c>
      <c r="C208" s="282">
        <f>'Budget Template '!C191</f>
        <v>0</v>
      </c>
      <c r="D208" s="282">
        <f>'Budget Template '!D191</f>
        <v>0</v>
      </c>
      <c r="E208" s="282">
        <f>'Budget Template '!E191</f>
        <v>0</v>
      </c>
      <c r="F208" s="284">
        <f>'Budget Template '!F191</f>
        <v>74</v>
      </c>
      <c r="G208" s="398" t="e">
        <f>'Budget Template '!#REF!</f>
        <v>#REF!</v>
      </c>
      <c r="H208" s="266"/>
      <c r="I208" s="244" t="e">
        <f>'Budget Template '!#REF!</f>
        <v>#REF!</v>
      </c>
    </row>
    <row r="209" spans="1:9" s="199" customFormat="1" x14ac:dyDescent="0.35">
      <c r="A209" s="199">
        <v>6500</v>
      </c>
      <c r="B209" s="281" t="str">
        <f>'Budget Template '!B192</f>
        <v xml:space="preserve">Car Rental </v>
      </c>
      <c r="C209" s="282">
        <f>'Budget Template '!C192</f>
        <v>0</v>
      </c>
      <c r="D209" s="282">
        <f>'Budget Template '!D192</f>
        <v>0</v>
      </c>
      <c r="E209" s="282">
        <f>'Budget Template '!E192</f>
        <v>0</v>
      </c>
      <c r="F209" s="284">
        <f>'Budget Template '!F192</f>
        <v>75</v>
      </c>
      <c r="G209" s="398" t="e">
        <f>'Budget Template '!#REF!</f>
        <v>#REF!</v>
      </c>
      <c r="H209" s="266"/>
      <c r="I209" s="244" t="e">
        <f>'Budget Template '!#REF!</f>
        <v>#REF!</v>
      </c>
    </row>
    <row r="210" spans="1:9" s="199" customFormat="1" x14ac:dyDescent="0.35">
      <c r="A210" s="199">
        <v>6400</v>
      </c>
      <c r="B210" s="281" t="str">
        <f>'Budget Template '!B193</f>
        <v xml:space="preserve">Ground transportation </v>
      </c>
      <c r="C210" s="282">
        <f>'Budget Template '!C193</f>
        <v>0</v>
      </c>
      <c r="D210" s="282">
        <f>'Budget Template '!D193</f>
        <v>0</v>
      </c>
      <c r="E210" s="282">
        <f>'Budget Template '!E193</f>
        <v>0</v>
      </c>
      <c r="F210" s="284">
        <f>'Budget Template '!F193</f>
        <v>125</v>
      </c>
      <c r="G210" s="398" t="e">
        <f>'Budget Template '!#REF!</f>
        <v>#REF!</v>
      </c>
      <c r="H210" s="266"/>
      <c r="I210" s="244" t="e">
        <f>'Budget Template '!#REF!</f>
        <v>#REF!</v>
      </c>
    </row>
    <row r="211" spans="1:9" s="199" customFormat="1" ht="16" thickBot="1" x14ac:dyDescent="0.4">
      <c r="A211" s="199">
        <v>6230</v>
      </c>
      <c r="B211" s="281" t="str">
        <f>'Budget Template '!B194</f>
        <v>Registration fee</v>
      </c>
      <c r="C211" s="282">
        <f>'Budget Template '!C194</f>
        <v>0</v>
      </c>
      <c r="D211" s="282">
        <f>'Budget Template '!D194</f>
        <v>0</v>
      </c>
      <c r="E211" s="283" t="str">
        <f>'Budget Template '!E194</f>
        <v>n/a</v>
      </c>
      <c r="F211" s="284">
        <f>'Budget Template '!F194</f>
        <v>500</v>
      </c>
      <c r="G211" s="399" t="e">
        <f>'Budget Template '!#REF!</f>
        <v>#REF!</v>
      </c>
      <c r="H211" s="266"/>
      <c r="I211" s="244" t="e">
        <f>'Budget Template '!#REF!</f>
        <v>#REF!</v>
      </c>
    </row>
    <row r="212" spans="1:9" s="199" customFormat="1" ht="16" thickBot="1" x14ac:dyDescent="0.4">
      <c r="A212" s="199">
        <v>4100</v>
      </c>
      <c r="B212" s="285" t="str">
        <f>'Budget Template '!B195</f>
        <v>Staff Travel subtotal</v>
      </c>
      <c r="C212" s="286" t="str">
        <f>'Budget Template '!C195</f>
        <v xml:space="preserve"> </v>
      </c>
      <c r="D212" s="287"/>
      <c r="E212" s="287"/>
      <c r="F212" s="288"/>
      <c r="G212" s="176">
        <f>'Budget Template '!G195</f>
        <v>0</v>
      </c>
      <c r="H212" s="280"/>
      <c r="I212" s="244" t="e">
        <f>'Budget Template '!#REF!</f>
        <v>#REF!</v>
      </c>
    </row>
    <row r="213" spans="1:9" s="199" customFormat="1" ht="24" customHeight="1" x14ac:dyDescent="0.35">
      <c r="B213" s="542" t="str">
        <f>'Budget Template '!B196</f>
        <v>Justification- purpose of event, city/state, date (month/year) if known. MUST RELATE TO Project Activity</v>
      </c>
      <c r="C213" s="543"/>
      <c r="D213" s="543"/>
      <c r="E213" s="544"/>
      <c r="F213" s="289"/>
      <c r="H213" s="280"/>
      <c r="I213" s="244"/>
    </row>
    <row r="214" spans="1:9" s="199" customFormat="1" ht="47.25" customHeight="1" x14ac:dyDescent="0.35">
      <c r="B214" s="527" t="str">
        <f>'Budget Template '!B197</f>
        <v>Type justification</v>
      </c>
      <c r="C214" s="528"/>
      <c r="D214" s="528"/>
      <c r="E214" s="529"/>
      <c r="F214" s="290"/>
      <c r="G214" s="290"/>
      <c r="H214" s="291"/>
      <c r="I214" s="244"/>
    </row>
    <row r="215" spans="1:9" s="199" customFormat="1" x14ac:dyDescent="0.35">
      <c r="B215" s="292"/>
      <c r="C215" s="292"/>
      <c r="D215" s="292"/>
      <c r="E215" s="292"/>
      <c r="F215" s="290"/>
      <c r="G215" s="290"/>
      <c r="H215" s="291"/>
      <c r="I215" s="244"/>
    </row>
    <row r="216" spans="1:9" s="199" customFormat="1" ht="41.25" customHeight="1" thickBot="1" x14ac:dyDescent="0.4">
      <c r="B216" s="301" t="str">
        <f>'Budget Template '!B199</f>
        <v>Type Staff name and job position</v>
      </c>
      <c r="C216" s="302" t="str">
        <f>'Budget Template '!C199</f>
        <v># of trips</v>
      </c>
      <c r="D216" s="283" t="str">
        <f>'Budget Template '!D199</f>
        <v># of People</v>
      </c>
      <c r="E216" s="283" t="str">
        <f>'Budget Template '!E199</f>
        <v># of nights/days</v>
      </c>
      <c r="F216" s="283" t="str">
        <f>'Budget Template '!F199</f>
        <v>Rate</v>
      </c>
      <c r="G216" s="235" t="str">
        <f>'Budget Template '!G199</f>
        <v>Total</v>
      </c>
      <c r="H216" s="280"/>
      <c r="I216" s="244"/>
    </row>
    <row r="217" spans="1:9" s="199" customFormat="1" x14ac:dyDescent="0.35">
      <c r="A217" s="199">
        <v>6300</v>
      </c>
      <c r="B217" s="281" t="str">
        <f>'Budget Template '!B200</f>
        <v>Airfare</v>
      </c>
      <c r="C217" s="282">
        <f>'Budget Template '!C200</f>
        <v>0</v>
      </c>
      <c r="D217" s="282">
        <f>'Budget Template '!D200</f>
        <v>0</v>
      </c>
      <c r="E217" s="283" t="str">
        <f>'Budget Template '!E200</f>
        <v>n/a</v>
      </c>
      <c r="F217" s="284">
        <f>'Budget Template '!F200</f>
        <v>600</v>
      </c>
      <c r="G217" s="397" t="e">
        <f>'Budget Template '!#REF!</f>
        <v>#REF!</v>
      </c>
      <c r="H217" s="266"/>
      <c r="I217" s="244" t="e">
        <f>'Budget Template '!#REF!</f>
        <v>#REF!</v>
      </c>
    </row>
    <row r="218" spans="1:9" s="199" customFormat="1" x14ac:dyDescent="0.35">
      <c r="A218" s="199">
        <v>6700</v>
      </c>
      <c r="B218" s="281" t="str">
        <f>'Budget Template '!B201</f>
        <v xml:space="preserve">Lodging </v>
      </c>
      <c r="C218" s="282">
        <f>'Budget Template '!C201</f>
        <v>0</v>
      </c>
      <c r="D218" s="282">
        <f>'Budget Template '!D201</f>
        <v>0</v>
      </c>
      <c r="E218" s="282">
        <f>'Budget Template '!E201</f>
        <v>0</v>
      </c>
      <c r="F218" s="284">
        <f>'Budget Template '!F201</f>
        <v>200</v>
      </c>
      <c r="G218" s="398" t="e">
        <f>'Budget Template '!#REF!</f>
        <v>#REF!</v>
      </c>
      <c r="H218" s="266"/>
      <c r="I218" s="244" t="e">
        <f>'Budget Template '!#REF!</f>
        <v>#REF!</v>
      </c>
    </row>
    <row r="219" spans="1:9" s="199" customFormat="1" x14ac:dyDescent="0.35">
      <c r="A219" s="199">
        <v>6800</v>
      </c>
      <c r="B219" s="281" t="str">
        <f>'Budget Template '!B202</f>
        <v xml:space="preserve">Per diem </v>
      </c>
      <c r="C219" s="282">
        <f>'Budget Template '!C202</f>
        <v>0</v>
      </c>
      <c r="D219" s="282">
        <f>'Budget Template '!D202</f>
        <v>0</v>
      </c>
      <c r="E219" s="282">
        <f>'Budget Template '!E202</f>
        <v>0</v>
      </c>
      <c r="F219" s="284">
        <f>'Budget Template '!F202</f>
        <v>74</v>
      </c>
      <c r="G219" s="398" t="e">
        <f>'Budget Template '!#REF!</f>
        <v>#REF!</v>
      </c>
      <c r="H219" s="266"/>
      <c r="I219" s="244" t="e">
        <f>'Budget Template '!#REF!</f>
        <v>#REF!</v>
      </c>
    </row>
    <row r="220" spans="1:9" s="199" customFormat="1" x14ac:dyDescent="0.35">
      <c r="A220" s="199">
        <v>6500</v>
      </c>
      <c r="B220" s="281" t="str">
        <f>'Budget Template '!B203</f>
        <v xml:space="preserve">Car Rental </v>
      </c>
      <c r="C220" s="282">
        <f>'Budget Template '!C203</f>
        <v>0</v>
      </c>
      <c r="D220" s="282">
        <f>'Budget Template '!D203</f>
        <v>0</v>
      </c>
      <c r="E220" s="282">
        <f>'Budget Template '!E203</f>
        <v>0</v>
      </c>
      <c r="F220" s="284">
        <f>'Budget Template '!F203</f>
        <v>75</v>
      </c>
      <c r="G220" s="398" t="e">
        <f>'Budget Template '!#REF!</f>
        <v>#REF!</v>
      </c>
      <c r="H220" s="266"/>
      <c r="I220" s="244" t="e">
        <f>'Budget Template '!#REF!</f>
        <v>#REF!</v>
      </c>
    </row>
    <row r="221" spans="1:9" s="199" customFormat="1" x14ac:dyDescent="0.35">
      <c r="A221" s="199">
        <v>6400</v>
      </c>
      <c r="B221" s="281" t="str">
        <f>'Budget Template '!B204</f>
        <v xml:space="preserve">Ground transportation </v>
      </c>
      <c r="C221" s="282">
        <f>'Budget Template '!C204</f>
        <v>0</v>
      </c>
      <c r="D221" s="282">
        <f>'Budget Template '!D204</f>
        <v>0</v>
      </c>
      <c r="E221" s="282">
        <f>'Budget Template '!E204</f>
        <v>0</v>
      </c>
      <c r="F221" s="284">
        <f>'Budget Template '!F204</f>
        <v>125</v>
      </c>
      <c r="G221" s="398" t="e">
        <f>'Budget Template '!#REF!</f>
        <v>#REF!</v>
      </c>
      <c r="H221" s="266"/>
      <c r="I221" s="244" t="e">
        <f>'Budget Template '!#REF!</f>
        <v>#REF!</v>
      </c>
    </row>
    <row r="222" spans="1:9" s="199" customFormat="1" ht="16" thickBot="1" x14ac:dyDescent="0.4">
      <c r="A222" s="199">
        <v>6230</v>
      </c>
      <c r="B222" s="281" t="str">
        <f>'Budget Template '!B205</f>
        <v>Registration fee</v>
      </c>
      <c r="C222" s="282">
        <f>'Budget Template '!C205</f>
        <v>0</v>
      </c>
      <c r="D222" s="282">
        <f>'Budget Template '!D205</f>
        <v>0</v>
      </c>
      <c r="E222" s="283" t="str">
        <f>'Budget Template '!E205</f>
        <v>n/a</v>
      </c>
      <c r="F222" s="284">
        <f>'Budget Template '!F205</f>
        <v>500</v>
      </c>
      <c r="G222" s="399" t="e">
        <f>'Budget Template '!#REF!</f>
        <v>#REF!</v>
      </c>
      <c r="H222" s="266"/>
      <c r="I222" s="244" t="e">
        <f>'Budget Template '!#REF!</f>
        <v>#REF!</v>
      </c>
    </row>
    <row r="223" spans="1:9" s="199" customFormat="1" ht="16" thickBot="1" x14ac:dyDescent="0.4">
      <c r="A223" s="199">
        <v>4100</v>
      </c>
      <c r="B223" s="285" t="str">
        <f>'Budget Template '!B206</f>
        <v>Staff Travel subtotal</v>
      </c>
      <c r="C223" s="286" t="str">
        <f>'Budget Template '!C206</f>
        <v xml:space="preserve"> </v>
      </c>
      <c r="D223" s="287">
        <f>'Budget Template '!D206</f>
        <v>0</v>
      </c>
      <c r="E223" s="287">
        <f>'Budget Template '!E206</f>
        <v>0</v>
      </c>
      <c r="F223" s="288">
        <f>'Budget Template '!F206</f>
        <v>0</v>
      </c>
      <c r="G223" s="176">
        <f>'Budget Template '!G206</f>
        <v>0</v>
      </c>
      <c r="H223" s="280"/>
      <c r="I223" s="244" t="e">
        <f>'Budget Template '!#REF!</f>
        <v>#REF!</v>
      </c>
    </row>
    <row r="224" spans="1:9" s="199" customFormat="1" ht="24" customHeight="1" x14ac:dyDescent="0.35">
      <c r="B224" s="545" t="str">
        <f>'Budget Template '!B207</f>
        <v>Justification- include name of individual(s), city/state, date (month/year) if known. MUST RELATE TO Project Activity</v>
      </c>
      <c r="C224" s="546"/>
      <c r="D224" s="546"/>
      <c r="E224" s="547"/>
      <c r="F224" s="293"/>
      <c r="H224" s="280"/>
      <c r="I224" s="244"/>
    </row>
    <row r="225" spans="1:9" s="199" customFormat="1" ht="44.25" customHeight="1" x14ac:dyDescent="0.35">
      <c r="B225" s="527" t="str">
        <f>'Budget Template '!B208</f>
        <v>Type justification</v>
      </c>
      <c r="C225" s="528"/>
      <c r="D225" s="528"/>
      <c r="E225" s="529"/>
      <c r="F225" s="290"/>
      <c r="G225" s="290"/>
      <c r="H225" s="291"/>
      <c r="I225" s="244"/>
    </row>
    <row r="226" spans="1:9" s="198" customFormat="1" ht="15" x14ac:dyDescent="0.3">
      <c r="B226" s="303" t="str">
        <f>'Budget Template '!B209</f>
        <v xml:space="preserve"> </v>
      </c>
      <c r="C226" s="228"/>
      <c r="D226" s="228"/>
      <c r="E226" s="228"/>
      <c r="F226" s="228"/>
      <c r="H226" s="249"/>
      <c r="I226" s="244"/>
    </row>
    <row r="227" spans="1:9" s="199" customFormat="1" ht="37.5" customHeight="1" thickBot="1" x14ac:dyDescent="0.4">
      <c r="B227" s="301" t="str">
        <f>'Budget Template '!B210</f>
        <v>Type Staff name and job position</v>
      </c>
      <c r="C227" s="302" t="str">
        <f>'Budget Template '!C210</f>
        <v># of trips</v>
      </c>
      <c r="D227" s="283" t="str">
        <f>'Budget Template '!D210</f>
        <v># of People</v>
      </c>
      <c r="E227" s="283" t="str">
        <f>'Budget Template '!E210</f>
        <v># of nights/days</v>
      </c>
      <c r="F227" s="283" t="str">
        <f>'Budget Template '!F210</f>
        <v>Rate</v>
      </c>
      <c r="G227" s="235" t="str">
        <f>'Budget Template '!G210</f>
        <v>Total</v>
      </c>
      <c r="H227" s="280"/>
      <c r="I227" s="244"/>
    </row>
    <row r="228" spans="1:9" s="199" customFormat="1" x14ac:dyDescent="0.35">
      <c r="A228" s="199">
        <v>6300</v>
      </c>
      <c r="B228" s="281" t="str">
        <f>'Budget Template '!B211</f>
        <v>Airfare</v>
      </c>
      <c r="C228" s="282">
        <f>'Budget Template '!C211</f>
        <v>0</v>
      </c>
      <c r="D228" s="282">
        <f>'Budget Template '!D211</f>
        <v>0</v>
      </c>
      <c r="E228" s="283" t="str">
        <f>'Budget Template '!E211</f>
        <v>n/a</v>
      </c>
      <c r="F228" s="284">
        <f>'Budget Template '!F211</f>
        <v>600</v>
      </c>
      <c r="G228" s="397" t="e">
        <f>'Budget Template '!#REF!</f>
        <v>#REF!</v>
      </c>
      <c r="H228" s="266"/>
      <c r="I228" s="244" t="e">
        <f>'Budget Template '!#REF!</f>
        <v>#REF!</v>
      </c>
    </row>
    <row r="229" spans="1:9" s="199" customFormat="1" x14ac:dyDescent="0.35">
      <c r="A229" s="199">
        <v>6700</v>
      </c>
      <c r="B229" s="281" t="str">
        <f>'Budget Template '!B212</f>
        <v xml:space="preserve">Lodging </v>
      </c>
      <c r="C229" s="282">
        <f>'Budget Template '!C212</f>
        <v>0</v>
      </c>
      <c r="D229" s="282">
        <f>'Budget Template '!D212</f>
        <v>0</v>
      </c>
      <c r="E229" s="282">
        <f>'Budget Template '!E212</f>
        <v>0</v>
      </c>
      <c r="F229" s="284">
        <f>'Budget Template '!F212</f>
        <v>200</v>
      </c>
      <c r="G229" s="398" t="e">
        <f>'Budget Template '!#REF!</f>
        <v>#REF!</v>
      </c>
      <c r="H229" s="266"/>
      <c r="I229" s="244" t="e">
        <f>'Budget Template '!#REF!</f>
        <v>#REF!</v>
      </c>
    </row>
    <row r="230" spans="1:9" s="199" customFormat="1" x14ac:dyDescent="0.35">
      <c r="A230" s="199">
        <v>6800</v>
      </c>
      <c r="B230" s="281" t="str">
        <f>'Budget Template '!B213</f>
        <v xml:space="preserve">Per diem </v>
      </c>
      <c r="C230" s="282">
        <f>'Budget Template '!C213</f>
        <v>0</v>
      </c>
      <c r="D230" s="282">
        <f>'Budget Template '!D213</f>
        <v>0</v>
      </c>
      <c r="E230" s="282">
        <f>'Budget Template '!E213</f>
        <v>0</v>
      </c>
      <c r="F230" s="284">
        <f>'Budget Template '!F213</f>
        <v>74</v>
      </c>
      <c r="G230" s="398" t="e">
        <f>'Budget Template '!#REF!</f>
        <v>#REF!</v>
      </c>
      <c r="H230" s="266"/>
      <c r="I230" s="244" t="e">
        <f>'Budget Template '!#REF!</f>
        <v>#REF!</v>
      </c>
    </row>
    <row r="231" spans="1:9" s="199" customFormat="1" x14ac:dyDescent="0.35">
      <c r="A231" s="199">
        <v>6500</v>
      </c>
      <c r="B231" s="281" t="str">
        <f>'Budget Template '!B214</f>
        <v xml:space="preserve">Car Rental </v>
      </c>
      <c r="C231" s="282">
        <f>'Budget Template '!C214</f>
        <v>0</v>
      </c>
      <c r="D231" s="282">
        <f>'Budget Template '!D214</f>
        <v>0</v>
      </c>
      <c r="E231" s="282">
        <f>'Budget Template '!E214</f>
        <v>0</v>
      </c>
      <c r="F231" s="284">
        <f>'Budget Template '!F214</f>
        <v>75</v>
      </c>
      <c r="G231" s="398" t="e">
        <f>'Budget Template '!#REF!</f>
        <v>#REF!</v>
      </c>
      <c r="H231" s="266"/>
      <c r="I231" s="244" t="e">
        <f>'Budget Template '!#REF!</f>
        <v>#REF!</v>
      </c>
    </row>
    <row r="232" spans="1:9" s="199" customFormat="1" x14ac:dyDescent="0.35">
      <c r="A232" s="199">
        <v>6400</v>
      </c>
      <c r="B232" s="281" t="str">
        <f>'Budget Template '!B215</f>
        <v xml:space="preserve">Ground transportation </v>
      </c>
      <c r="C232" s="282">
        <f>'Budget Template '!C215</f>
        <v>0</v>
      </c>
      <c r="D232" s="282">
        <f>'Budget Template '!D215</f>
        <v>0</v>
      </c>
      <c r="E232" s="282">
        <f>'Budget Template '!E215</f>
        <v>0</v>
      </c>
      <c r="F232" s="284">
        <f>'Budget Template '!F215</f>
        <v>125</v>
      </c>
      <c r="G232" s="398" t="e">
        <f>'Budget Template '!#REF!</f>
        <v>#REF!</v>
      </c>
      <c r="H232" s="266"/>
      <c r="I232" s="244" t="e">
        <f>'Budget Template '!#REF!</f>
        <v>#REF!</v>
      </c>
    </row>
    <row r="233" spans="1:9" s="199" customFormat="1" ht="16" thickBot="1" x14ac:dyDescent="0.4">
      <c r="A233" s="199">
        <v>6230</v>
      </c>
      <c r="B233" s="281" t="str">
        <f>'Budget Template '!B216</f>
        <v>Registration fee</v>
      </c>
      <c r="C233" s="282">
        <f>'Budget Template '!C216</f>
        <v>0</v>
      </c>
      <c r="D233" s="282">
        <f>'Budget Template '!D216</f>
        <v>0</v>
      </c>
      <c r="E233" s="283" t="str">
        <f>'Budget Template '!E216</f>
        <v>n/a</v>
      </c>
      <c r="F233" s="284">
        <f>'Budget Template '!F216</f>
        <v>500</v>
      </c>
      <c r="G233" s="399" t="e">
        <f>'Budget Template '!#REF!</f>
        <v>#REF!</v>
      </c>
      <c r="H233" s="266"/>
      <c r="I233" s="244" t="e">
        <f>'Budget Template '!#REF!</f>
        <v>#REF!</v>
      </c>
    </row>
    <row r="234" spans="1:9" s="199" customFormat="1" ht="16" thickBot="1" x14ac:dyDescent="0.4">
      <c r="A234" s="199">
        <v>4100</v>
      </c>
      <c r="B234" s="285" t="str">
        <f>'Budget Template '!B217</f>
        <v>Staff Travel subtotal</v>
      </c>
      <c r="C234" s="286" t="str">
        <f>'Budget Template '!C217</f>
        <v xml:space="preserve"> </v>
      </c>
      <c r="D234" s="287"/>
      <c r="E234" s="287"/>
      <c r="F234" s="288"/>
      <c r="G234" s="176">
        <f>'Budget Template '!G217</f>
        <v>0</v>
      </c>
      <c r="H234" s="280"/>
      <c r="I234" s="244" t="e">
        <f>'Budget Template '!#REF!</f>
        <v>#REF!</v>
      </c>
    </row>
    <row r="235" spans="1:9" s="199" customFormat="1" ht="24" customHeight="1" x14ac:dyDescent="0.35">
      <c r="B235" s="542" t="str">
        <f>'Budget Template '!B218</f>
        <v>Justification- include name of individual(s), city/state, date (month/year) if known. MUST RELATE TO Project Activity</v>
      </c>
      <c r="C235" s="543"/>
      <c r="D235" s="543"/>
      <c r="E235" s="544"/>
      <c r="F235" s="289"/>
      <c r="H235" s="280"/>
      <c r="I235" s="244"/>
    </row>
    <row r="236" spans="1:9" s="199" customFormat="1" ht="48" customHeight="1" x14ac:dyDescent="0.35">
      <c r="B236" s="527" t="str">
        <f>'Budget Template '!B219</f>
        <v>Type justification</v>
      </c>
      <c r="C236" s="528"/>
      <c r="D236" s="528"/>
      <c r="E236" s="529"/>
      <c r="F236" s="290"/>
      <c r="G236" s="290"/>
      <c r="H236" s="291"/>
      <c r="I236" s="244"/>
    </row>
    <row r="237" spans="1:9" s="204" customFormat="1" x14ac:dyDescent="0.35">
      <c r="B237" s="304"/>
      <c r="C237" s="304"/>
      <c r="D237" s="304"/>
      <c r="E237" s="304"/>
      <c r="F237" s="305"/>
      <c r="H237" s="306"/>
      <c r="I237" s="244"/>
    </row>
    <row r="238" spans="1:9" s="199" customFormat="1" ht="42.75" customHeight="1" thickBot="1" x14ac:dyDescent="0.4">
      <c r="B238" s="301" t="str">
        <f>'Budget Template '!B221</f>
        <v>Type Staff name and job position</v>
      </c>
      <c r="C238" s="302" t="str">
        <f>'Budget Template '!C221</f>
        <v># of trips</v>
      </c>
      <c r="D238" s="283" t="str">
        <f>'Budget Template '!D221</f>
        <v># of People</v>
      </c>
      <c r="E238" s="283" t="str">
        <f>'Budget Template '!E221</f>
        <v># of nights/days</v>
      </c>
      <c r="F238" s="283" t="str">
        <f>'Budget Template '!F221</f>
        <v>Rate</v>
      </c>
      <c r="G238" s="235" t="str">
        <f>'Budget Template '!G221</f>
        <v>Total</v>
      </c>
      <c r="H238" s="280"/>
      <c r="I238" s="244"/>
    </row>
    <row r="239" spans="1:9" s="199" customFormat="1" x14ac:dyDescent="0.35">
      <c r="A239" s="199">
        <v>6300</v>
      </c>
      <c r="B239" s="281" t="str">
        <f>'Budget Template '!B222</f>
        <v>Airfare</v>
      </c>
      <c r="C239" s="282">
        <f>'Budget Template '!C222</f>
        <v>0</v>
      </c>
      <c r="D239" s="282">
        <f>'Budget Template '!D222</f>
        <v>0</v>
      </c>
      <c r="E239" s="283" t="str">
        <f>'Budget Template '!E222</f>
        <v>n/a</v>
      </c>
      <c r="F239" s="284">
        <f>'Budget Template '!F222</f>
        <v>600</v>
      </c>
      <c r="G239" s="397" t="e">
        <f>'Budget Template '!#REF!</f>
        <v>#REF!</v>
      </c>
      <c r="H239" s="266"/>
      <c r="I239" s="244" t="e">
        <f>'Budget Template '!#REF!</f>
        <v>#REF!</v>
      </c>
    </row>
    <row r="240" spans="1:9" s="199" customFormat="1" x14ac:dyDescent="0.35">
      <c r="A240" s="199">
        <v>6700</v>
      </c>
      <c r="B240" s="281" t="str">
        <f>'Budget Template '!B223</f>
        <v xml:space="preserve">Lodging </v>
      </c>
      <c r="C240" s="282">
        <f>'Budget Template '!C223</f>
        <v>0</v>
      </c>
      <c r="D240" s="282">
        <f>'Budget Template '!D223</f>
        <v>0</v>
      </c>
      <c r="E240" s="282">
        <f>'Budget Template '!E223</f>
        <v>0</v>
      </c>
      <c r="F240" s="284">
        <f>'Budget Template '!F223</f>
        <v>200</v>
      </c>
      <c r="G240" s="398" t="e">
        <f>'Budget Template '!#REF!</f>
        <v>#REF!</v>
      </c>
      <c r="H240" s="266"/>
      <c r="I240" s="244" t="e">
        <f>'Budget Template '!#REF!</f>
        <v>#REF!</v>
      </c>
    </row>
    <row r="241" spans="1:9" s="199" customFormat="1" x14ac:dyDescent="0.35">
      <c r="A241" s="199">
        <v>6800</v>
      </c>
      <c r="B241" s="281" t="str">
        <f>'Budget Template '!B224</f>
        <v xml:space="preserve">Per diem </v>
      </c>
      <c r="C241" s="282">
        <f>'Budget Template '!C224</f>
        <v>0</v>
      </c>
      <c r="D241" s="282">
        <f>'Budget Template '!D224</f>
        <v>0</v>
      </c>
      <c r="E241" s="282">
        <f>'Budget Template '!E224</f>
        <v>0</v>
      </c>
      <c r="F241" s="284">
        <f>'Budget Template '!F224</f>
        <v>74</v>
      </c>
      <c r="G241" s="398" t="e">
        <f>'Budget Template '!#REF!</f>
        <v>#REF!</v>
      </c>
      <c r="H241" s="266"/>
      <c r="I241" s="244" t="e">
        <f>'Budget Template '!#REF!</f>
        <v>#REF!</v>
      </c>
    </row>
    <row r="242" spans="1:9" s="199" customFormat="1" x14ac:dyDescent="0.35">
      <c r="A242" s="199">
        <v>6500</v>
      </c>
      <c r="B242" s="281" t="str">
        <f>'Budget Template '!B225</f>
        <v xml:space="preserve">Car Rental </v>
      </c>
      <c r="C242" s="282">
        <f>'Budget Template '!C225</f>
        <v>0</v>
      </c>
      <c r="D242" s="282">
        <f>'Budget Template '!D225</f>
        <v>0</v>
      </c>
      <c r="E242" s="282">
        <f>'Budget Template '!E225</f>
        <v>0</v>
      </c>
      <c r="F242" s="284">
        <f>'Budget Template '!F225</f>
        <v>75</v>
      </c>
      <c r="G242" s="398" t="e">
        <f>'Budget Template '!#REF!</f>
        <v>#REF!</v>
      </c>
      <c r="H242" s="266"/>
      <c r="I242" s="244" t="e">
        <f>'Budget Template '!#REF!</f>
        <v>#REF!</v>
      </c>
    </row>
    <row r="243" spans="1:9" s="199" customFormat="1" x14ac:dyDescent="0.35">
      <c r="A243" s="199">
        <v>6400</v>
      </c>
      <c r="B243" s="281" t="str">
        <f>'Budget Template '!B226</f>
        <v xml:space="preserve">Ground transportation </v>
      </c>
      <c r="C243" s="282">
        <f>'Budget Template '!C226</f>
        <v>0</v>
      </c>
      <c r="D243" s="282">
        <f>'Budget Template '!D226</f>
        <v>0</v>
      </c>
      <c r="E243" s="282">
        <f>'Budget Template '!E226</f>
        <v>0</v>
      </c>
      <c r="F243" s="284">
        <f>'Budget Template '!F226</f>
        <v>125</v>
      </c>
      <c r="G243" s="398" t="e">
        <f>'Budget Template '!#REF!</f>
        <v>#REF!</v>
      </c>
      <c r="H243" s="266"/>
      <c r="I243" s="244" t="e">
        <f>'Budget Template '!#REF!</f>
        <v>#REF!</v>
      </c>
    </row>
    <row r="244" spans="1:9" s="199" customFormat="1" ht="16" thickBot="1" x14ac:dyDescent="0.4">
      <c r="A244" s="199">
        <v>6230</v>
      </c>
      <c r="B244" s="281" t="str">
        <f>'Budget Template '!B227</f>
        <v>Registration fee</v>
      </c>
      <c r="C244" s="282">
        <f>'Budget Template '!C227</f>
        <v>0</v>
      </c>
      <c r="D244" s="282">
        <f>'Budget Template '!D227</f>
        <v>0</v>
      </c>
      <c r="E244" s="283" t="str">
        <f>'Budget Template '!E227</f>
        <v>n/a</v>
      </c>
      <c r="F244" s="284">
        <f>'Budget Template '!F227</f>
        <v>500</v>
      </c>
      <c r="G244" s="399" t="e">
        <f>'Budget Template '!#REF!</f>
        <v>#REF!</v>
      </c>
      <c r="H244" s="266"/>
      <c r="I244" s="244" t="e">
        <f>'Budget Template '!#REF!</f>
        <v>#REF!</v>
      </c>
    </row>
    <row r="245" spans="1:9" s="199" customFormat="1" ht="16" thickBot="1" x14ac:dyDescent="0.4">
      <c r="A245" s="199">
        <v>4100</v>
      </c>
      <c r="B245" s="285" t="str">
        <f>'Budget Template '!B228</f>
        <v>Staff Travel subtotal</v>
      </c>
      <c r="C245" s="286" t="str">
        <f>'Budget Template '!C228</f>
        <v xml:space="preserve"> </v>
      </c>
      <c r="D245" s="287">
        <f>'Budget Template '!D228</f>
        <v>0</v>
      </c>
      <c r="E245" s="287">
        <f>'Budget Template '!E228</f>
        <v>0</v>
      </c>
      <c r="F245" s="288">
        <f>'Budget Template '!F228</f>
        <v>0</v>
      </c>
      <c r="G245" s="176">
        <f>'Budget Template '!G228</f>
        <v>0</v>
      </c>
      <c r="H245" s="280"/>
      <c r="I245" s="244" t="e">
        <f>'Budget Template '!#REF!</f>
        <v>#REF!</v>
      </c>
    </row>
    <row r="246" spans="1:9" s="199" customFormat="1" ht="24" customHeight="1" x14ac:dyDescent="0.35">
      <c r="B246" s="542" t="str">
        <f>'Budget Template '!B229</f>
        <v>Justification- include name of individual(s), city/state, date (month/year) if known. MUST RELATE TO Project Activity</v>
      </c>
      <c r="C246" s="543"/>
      <c r="D246" s="543"/>
      <c r="E246" s="544"/>
      <c r="F246" s="289"/>
      <c r="H246" s="280"/>
      <c r="I246" s="244"/>
    </row>
    <row r="247" spans="1:9" s="199" customFormat="1" ht="45.75" customHeight="1" x14ac:dyDescent="0.35">
      <c r="B247" s="527" t="str">
        <f>'Budget Template '!B230</f>
        <v>Type justification</v>
      </c>
      <c r="C247" s="528"/>
      <c r="D247" s="528"/>
      <c r="E247" s="529"/>
      <c r="F247" s="290"/>
      <c r="G247" s="290"/>
      <c r="H247" s="291"/>
      <c r="I247" s="244"/>
    </row>
    <row r="248" spans="1:9" s="199" customFormat="1" ht="33.75" customHeight="1" thickBot="1" x14ac:dyDescent="0.4">
      <c r="B248" s="301" t="str">
        <f>'Budget Template '!B231</f>
        <v>Type Staff name and job position</v>
      </c>
      <c r="C248" s="302" t="str">
        <f>'Budget Template '!C231</f>
        <v># of trips</v>
      </c>
      <c r="D248" s="283" t="str">
        <f>'Budget Template '!D231</f>
        <v># of People</v>
      </c>
      <c r="E248" s="283" t="str">
        <f>'Budget Template '!E231</f>
        <v># of nights/days</v>
      </c>
      <c r="F248" s="283" t="str">
        <f>'Budget Template '!F231</f>
        <v>Rate</v>
      </c>
      <c r="G248" s="235" t="str">
        <f>'Budget Template '!G231</f>
        <v>Total</v>
      </c>
      <c r="H248" s="280"/>
      <c r="I248" s="244"/>
    </row>
    <row r="249" spans="1:9" s="199" customFormat="1" x14ac:dyDescent="0.35">
      <c r="A249" s="199">
        <v>6300</v>
      </c>
      <c r="B249" s="281" t="str">
        <f>'Budget Template '!B232</f>
        <v>Airfare</v>
      </c>
      <c r="C249" s="282">
        <f>'Budget Template '!C232</f>
        <v>0</v>
      </c>
      <c r="D249" s="282">
        <f>'Budget Template '!D232</f>
        <v>0</v>
      </c>
      <c r="E249" s="283" t="str">
        <f>'Budget Template '!E232</f>
        <v>n/a</v>
      </c>
      <c r="F249" s="284">
        <f>'Budget Template '!F232</f>
        <v>600</v>
      </c>
      <c r="G249" s="397" t="e">
        <f>'Budget Template '!#REF!</f>
        <v>#REF!</v>
      </c>
      <c r="H249" s="266"/>
      <c r="I249" s="244" t="e">
        <f>'Budget Template '!#REF!</f>
        <v>#REF!</v>
      </c>
    </row>
    <row r="250" spans="1:9" s="199" customFormat="1" x14ac:dyDescent="0.35">
      <c r="A250" s="199">
        <v>6700</v>
      </c>
      <c r="B250" s="281" t="str">
        <f>'Budget Template '!B233</f>
        <v xml:space="preserve">Lodging </v>
      </c>
      <c r="C250" s="282">
        <f>'Budget Template '!C233</f>
        <v>0</v>
      </c>
      <c r="D250" s="282">
        <f>'Budget Template '!D233</f>
        <v>0</v>
      </c>
      <c r="E250" s="282">
        <f>'Budget Template '!E233</f>
        <v>0</v>
      </c>
      <c r="F250" s="284">
        <f>'Budget Template '!F233</f>
        <v>200</v>
      </c>
      <c r="G250" s="398" t="e">
        <f>'Budget Template '!#REF!</f>
        <v>#REF!</v>
      </c>
      <c r="H250" s="266"/>
      <c r="I250" s="244" t="e">
        <f>'Budget Template '!#REF!</f>
        <v>#REF!</v>
      </c>
    </row>
    <row r="251" spans="1:9" s="199" customFormat="1" x14ac:dyDescent="0.35">
      <c r="A251" s="199">
        <v>6800</v>
      </c>
      <c r="B251" s="281" t="str">
        <f>'Budget Template '!B234</f>
        <v xml:space="preserve">Per diem </v>
      </c>
      <c r="C251" s="282">
        <f>'Budget Template '!C234</f>
        <v>0</v>
      </c>
      <c r="D251" s="282">
        <f>'Budget Template '!D234</f>
        <v>0</v>
      </c>
      <c r="E251" s="282">
        <f>'Budget Template '!E234</f>
        <v>0</v>
      </c>
      <c r="F251" s="284">
        <f>'Budget Template '!F234</f>
        <v>74</v>
      </c>
      <c r="G251" s="398" t="e">
        <f>'Budget Template '!#REF!</f>
        <v>#REF!</v>
      </c>
      <c r="H251" s="266"/>
      <c r="I251" s="244" t="e">
        <f>'Budget Template '!#REF!</f>
        <v>#REF!</v>
      </c>
    </row>
    <row r="252" spans="1:9" s="199" customFormat="1" x14ac:dyDescent="0.35">
      <c r="A252" s="199">
        <v>6500</v>
      </c>
      <c r="B252" s="281" t="str">
        <f>'Budget Template '!B235</f>
        <v xml:space="preserve">Car Rental </v>
      </c>
      <c r="C252" s="282">
        <f>'Budget Template '!C235</f>
        <v>0</v>
      </c>
      <c r="D252" s="282">
        <f>'Budget Template '!D235</f>
        <v>0</v>
      </c>
      <c r="E252" s="282">
        <f>'Budget Template '!E235</f>
        <v>0</v>
      </c>
      <c r="F252" s="284">
        <f>'Budget Template '!F235</f>
        <v>75</v>
      </c>
      <c r="G252" s="398" t="e">
        <f>'Budget Template '!#REF!</f>
        <v>#REF!</v>
      </c>
      <c r="H252" s="266"/>
      <c r="I252" s="244" t="e">
        <f>'Budget Template '!#REF!</f>
        <v>#REF!</v>
      </c>
    </row>
    <row r="253" spans="1:9" s="199" customFormat="1" x14ac:dyDescent="0.35">
      <c r="A253" s="199">
        <v>6400</v>
      </c>
      <c r="B253" s="281" t="str">
        <f>'Budget Template '!B236</f>
        <v xml:space="preserve">Ground transportation </v>
      </c>
      <c r="C253" s="282">
        <f>'Budget Template '!C236</f>
        <v>0</v>
      </c>
      <c r="D253" s="282">
        <f>'Budget Template '!D236</f>
        <v>0</v>
      </c>
      <c r="E253" s="282">
        <f>'Budget Template '!E236</f>
        <v>0</v>
      </c>
      <c r="F253" s="284">
        <f>'Budget Template '!F236</f>
        <v>125</v>
      </c>
      <c r="G253" s="398" t="e">
        <f>'Budget Template '!#REF!</f>
        <v>#REF!</v>
      </c>
      <c r="H253" s="266"/>
      <c r="I253" s="244" t="e">
        <f>'Budget Template '!#REF!</f>
        <v>#REF!</v>
      </c>
    </row>
    <row r="254" spans="1:9" s="199" customFormat="1" ht="16" thickBot="1" x14ac:dyDescent="0.4">
      <c r="A254" s="199">
        <v>6230</v>
      </c>
      <c r="B254" s="281" t="str">
        <f>'Budget Template '!B237</f>
        <v>Registration fee</v>
      </c>
      <c r="C254" s="282">
        <f>'Budget Template '!C237</f>
        <v>0</v>
      </c>
      <c r="D254" s="282">
        <f>'Budget Template '!D237</f>
        <v>0</v>
      </c>
      <c r="E254" s="283" t="str">
        <f>'Budget Template '!E237</f>
        <v>n/a</v>
      </c>
      <c r="F254" s="284">
        <f>'Budget Template '!F237</f>
        <v>500</v>
      </c>
      <c r="G254" s="399" t="e">
        <f>'Budget Template '!#REF!</f>
        <v>#REF!</v>
      </c>
      <c r="H254" s="266"/>
      <c r="I254" s="244" t="e">
        <f>'Budget Template '!#REF!</f>
        <v>#REF!</v>
      </c>
    </row>
    <row r="255" spans="1:9" s="199" customFormat="1" ht="16" thickBot="1" x14ac:dyDescent="0.4">
      <c r="A255" s="199">
        <v>4100</v>
      </c>
      <c r="B255" s="285" t="str">
        <f>'Budget Template '!B238</f>
        <v>Staff Travel subtotal</v>
      </c>
      <c r="C255" s="286" t="str">
        <f>'Budget Template '!C238</f>
        <v xml:space="preserve"> </v>
      </c>
      <c r="D255" s="287"/>
      <c r="E255" s="287"/>
      <c r="F255" s="288"/>
      <c r="G255" s="176">
        <f>'Budget Template '!G238</f>
        <v>0</v>
      </c>
      <c r="H255" s="280"/>
      <c r="I255" s="244" t="e">
        <f>'Budget Template '!#REF!</f>
        <v>#REF!</v>
      </c>
    </row>
    <row r="256" spans="1:9" s="199" customFormat="1" ht="24" customHeight="1" x14ac:dyDescent="0.35">
      <c r="B256" s="542" t="str">
        <f>'Budget Template '!B239</f>
        <v>Justification- purpose of event, city/state, date (month/year) if known. MUST RELATE TO Project Activity</v>
      </c>
      <c r="C256" s="543"/>
      <c r="D256" s="543"/>
      <c r="E256" s="544"/>
      <c r="F256" s="289"/>
      <c r="H256" s="280"/>
      <c r="I256" s="244"/>
    </row>
    <row r="257" spans="1:9" s="199" customFormat="1" ht="47.25" customHeight="1" x14ac:dyDescent="0.35">
      <c r="B257" s="527" t="str">
        <f>'Budget Template '!B240</f>
        <v>Type justification</v>
      </c>
      <c r="C257" s="528"/>
      <c r="D257" s="528"/>
      <c r="E257" s="529"/>
      <c r="F257" s="290"/>
      <c r="G257" s="290"/>
      <c r="H257" s="291"/>
      <c r="I257" s="244"/>
    </row>
    <row r="258" spans="1:9" s="199" customFormat="1" x14ac:dyDescent="0.35">
      <c r="B258" s="292"/>
      <c r="C258" s="292"/>
      <c r="D258" s="292"/>
      <c r="E258" s="292"/>
      <c r="F258" s="290"/>
      <c r="G258" s="290"/>
      <c r="H258" s="291"/>
      <c r="I258" s="244"/>
    </row>
    <row r="259" spans="1:9" s="199" customFormat="1" ht="41.25" customHeight="1" thickBot="1" x14ac:dyDescent="0.4">
      <c r="B259" s="301" t="str">
        <f>'Budget Template '!B242</f>
        <v>Type Staff name and job position</v>
      </c>
      <c r="C259" s="302" t="str">
        <f>'Budget Template '!C242</f>
        <v># of trips</v>
      </c>
      <c r="D259" s="283" t="str">
        <f>'Budget Template '!D242</f>
        <v># of People</v>
      </c>
      <c r="E259" s="283" t="str">
        <f>'Budget Template '!E242</f>
        <v># of nights/days</v>
      </c>
      <c r="F259" s="283" t="str">
        <f>'Budget Template '!F242</f>
        <v>Rate</v>
      </c>
      <c r="G259" s="235" t="str">
        <f>'Budget Template '!G242</f>
        <v>Total</v>
      </c>
      <c r="H259" s="280"/>
      <c r="I259" s="244"/>
    </row>
    <row r="260" spans="1:9" s="199" customFormat="1" x14ac:dyDescent="0.35">
      <c r="A260" s="199">
        <v>6300</v>
      </c>
      <c r="B260" s="281" t="str">
        <f>'Budget Template '!B243</f>
        <v>Airfare</v>
      </c>
      <c r="C260" s="282">
        <f>'Budget Template '!C243</f>
        <v>0</v>
      </c>
      <c r="D260" s="282">
        <f>'Budget Template '!D243</f>
        <v>0</v>
      </c>
      <c r="E260" s="283" t="str">
        <f>'Budget Template '!E243</f>
        <v>n/a</v>
      </c>
      <c r="F260" s="284">
        <f>'Budget Template '!F243</f>
        <v>600</v>
      </c>
      <c r="G260" s="397" t="e">
        <f>'Budget Template '!#REF!</f>
        <v>#REF!</v>
      </c>
      <c r="H260" s="266"/>
      <c r="I260" s="244" t="e">
        <f>'Budget Template '!#REF!</f>
        <v>#REF!</v>
      </c>
    </row>
    <row r="261" spans="1:9" s="199" customFormat="1" x14ac:dyDescent="0.35">
      <c r="A261" s="199">
        <v>6700</v>
      </c>
      <c r="B261" s="281" t="str">
        <f>'Budget Template '!B244</f>
        <v xml:space="preserve">Lodging </v>
      </c>
      <c r="C261" s="282">
        <f>'Budget Template '!C244</f>
        <v>0</v>
      </c>
      <c r="D261" s="282">
        <f>'Budget Template '!D244</f>
        <v>0</v>
      </c>
      <c r="E261" s="282">
        <f>'Budget Template '!E244</f>
        <v>0</v>
      </c>
      <c r="F261" s="284">
        <f>'Budget Template '!F244</f>
        <v>200</v>
      </c>
      <c r="G261" s="398" t="e">
        <f>'Budget Template '!#REF!</f>
        <v>#REF!</v>
      </c>
      <c r="H261" s="266"/>
      <c r="I261" s="244" t="e">
        <f>'Budget Template '!#REF!</f>
        <v>#REF!</v>
      </c>
    </row>
    <row r="262" spans="1:9" s="199" customFormat="1" x14ac:dyDescent="0.35">
      <c r="A262" s="199">
        <v>6800</v>
      </c>
      <c r="B262" s="281" t="str">
        <f>'Budget Template '!B245</f>
        <v xml:space="preserve">Per diem </v>
      </c>
      <c r="C262" s="282">
        <f>'Budget Template '!C245</f>
        <v>0</v>
      </c>
      <c r="D262" s="282">
        <f>'Budget Template '!D245</f>
        <v>0</v>
      </c>
      <c r="E262" s="282">
        <f>'Budget Template '!E245</f>
        <v>0</v>
      </c>
      <c r="F262" s="284">
        <f>'Budget Template '!F245</f>
        <v>74</v>
      </c>
      <c r="G262" s="398" t="e">
        <f>'Budget Template '!#REF!</f>
        <v>#REF!</v>
      </c>
      <c r="H262" s="266"/>
      <c r="I262" s="244" t="e">
        <f>'Budget Template '!#REF!</f>
        <v>#REF!</v>
      </c>
    </row>
    <row r="263" spans="1:9" s="199" customFormat="1" x14ac:dyDescent="0.35">
      <c r="A263" s="199">
        <v>6500</v>
      </c>
      <c r="B263" s="281" t="str">
        <f>'Budget Template '!B246</f>
        <v xml:space="preserve">Car Rental </v>
      </c>
      <c r="C263" s="282">
        <f>'Budget Template '!C246</f>
        <v>0</v>
      </c>
      <c r="D263" s="282">
        <f>'Budget Template '!D246</f>
        <v>0</v>
      </c>
      <c r="E263" s="282">
        <f>'Budget Template '!E246</f>
        <v>0</v>
      </c>
      <c r="F263" s="284">
        <f>'Budget Template '!F246</f>
        <v>75</v>
      </c>
      <c r="G263" s="398" t="e">
        <f>'Budget Template '!#REF!</f>
        <v>#REF!</v>
      </c>
      <c r="H263" s="266"/>
      <c r="I263" s="244" t="e">
        <f>'Budget Template '!#REF!</f>
        <v>#REF!</v>
      </c>
    </row>
    <row r="264" spans="1:9" s="199" customFormat="1" x14ac:dyDescent="0.35">
      <c r="A264" s="199">
        <v>6400</v>
      </c>
      <c r="B264" s="281" t="str">
        <f>'Budget Template '!B247</f>
        <v xml:space="preserve">Ground transportation </v>
      </c>
      <c r="C264" s="282">
        <f>'Budget Template '!C247</f>
        <v>0</v>
      </c>
      <c r="D264" s="282">
        <f>'Budget Template '!D247</f>
        <v>0</v>
      </c>
      <c r="E264" s="282">
        <f>'Budget Template '!E247</f>
        <v>0</v>
      </c>
      <c r="F264" s="284">
        <f>'Budget Template '!F247</f>
        <v>125</v>
      </c>
      <c r="G264" s="398" t="e">
        <f>'Budget Template '!#REF!</f>
        <v>#REF!</v>
      </c>
      <c r="H264" s="266"/>
      <c r="I264" s="244" t="e">
        <f>'Budget Template '!#REF!</f>
        <v>#REF!</v>
      </c>
    </row>
    <row r="265" spans="1:9" s="199" customFormat="1" ht="16" thickBot="1" x14ac:dyDescent="0.4">
      <c r="A265" s="199">
        <v>6230</v>
      </c>
      <c r="B265" s="281" t="str">
        <f>'Budget Template '!B248</f>
        <v>Registration fee</v>
      </c>
      <c r="C265" s="282">
        <f>'Budget Template '!C248</f>
        <v>0</v>
      </c>
      <c r="D265" s="282">
        <f>'Budget Template '!D248</f>
        <v>0</v>
      </c>
      <c r="E265" s="283" t="str">
        <f>'Budget Template '!E248</f>
        <v>n/a</v>
      </c>
      <c r="F265" s="284">
        <f>'Budget Template '!F248</f>
        <v>500</v>
      </c>
      <c r="G265" s="399" t="e">
        <f>'Budget Template '!#REF!</f>
        <v>#REF!</v>
      </c>
      <c r="H265" s="266"/>
      <c r="I265" s="244" t="e">
        <f>'Budget Template '!#REF!</f>
        <v>#REF!</v>
      </c>
    </row>
    <row r="266" spans="1:9" s="199" customFormat="1" ht="16" thickBot="1" x14ac:dyDescent="0.4">
      <c r="A266" s="199">
        <v>4100</v>
      </c>
      <c r="B266" s="285" t="str">
        <f>'Budget Template '!B249</f>
        <v>Staff Travel subtotal</v>
      </c>
      <c r="C266" s="286" t="str">
        <f>'Budget Template '!C249</f>
        <v xml:space="preserve"> </v>
      </c>
      <c r="D266" s="287"/>
      <c r="E266" s="287"/>
      <c r="F266" s="288"/>
      <c r="G266" s="176">
        <f>'Budget Template '!G249</f>
        <v>0</v>
      </c>
      <c r="H266" s="280"/>
      <c r="I266" s="244" t="e">
        <f>'Budget Template '!#REF!</f>
        <v>#REF!</v>
      </c>
    </row>
    <row r="267" spans="1:9" s="199" customFormat="1" ht="24" customHeight="1" x14ac:dyDescent="0.35">
      <c r="B267" s="545" t="str">
        <f>'Budget Template '!B250</f>
        <v>Justification- include name of individual(s), city/state, date (month/year) if known. MUST RELATE TO Project Activity</v>
      </c>
      <c r="C267" s="546"/>
      <c r="D267" s="546"/>
      <c r="E267" s="547"/>
      <c r="F267" s="293"/>
      <c r="H267" s="280"/>
      <c r="I267" s="244"/>
    </row>
    <row r="268" spans="1:9" s="199" customFormat="1" ht="44.25" customHeight="1" x14ac:dyDescent="0.35">
      <c r="B268" s="527" t="str">
        <f>'Budget Template '!B251</f>
        <v>Type justification</v>
      </c>
      <c r="C268" s="528"/>
      <c r="D268" s="528"/>
      <c r="E268" s="529"/>
      <c r="F268" s="290"/>
      <c r="G268" s="290"/>
      <c r="H268" s="291"/>
      <c r="I268" s="244"/>
    </row>
    <row r="269" spans="1:9" s="198" customFormat="1" ht="15" x14ac:dyDescent="0.3">
      <c r="B269" s="303"/>
      <c r="C269" s="228"/>
      <c r="D269" s="228"/>
      <c r="E269" s="228"/>
      <c r="F269" s="228"/>
      <c r="H269" s="249"/>
      <c r="I269" s="244"/>
    </row>
    <row r="270" spans="1:9" s="199" customFormat="1" ht="37.5" customHeight="1" thickBot="1" x14ac:dyDescent="0.4">
      <c r="B270" s="301" t="str">
        <f>'Budget Template '!B253</f>
        <v>Type Staff name and job position</v>
      </c>
      <c r="C270" s="302" t="str">
        <f>'Budget Template '!C253</f>
        <v># of trips</v>
      </c>
      <c r="D270" s="283" t="str">
        <f>'Budget Template '!D253</f>
        <v># of People</v>
      </c>
      <c r="E270" s="283" t="str">
        <f>'Budget Template '!E253</f>
        <v># of nights/days</v>
      </c>
      <c r="F270" s="283" t="str">
        <f>'Budget Template '!F253</f>
        <v>Rate</v>
      </c>
      <c r="G270" s="235" t="str">
        <f>'Budget Template '!G253</f>
        <v>Total</v>
      </c>
      <c r="H270" s="280"/>
      <c r="I270" s="244"/>
    </row>
    <row r="271" spans="1:9" s="199" customFormat="1" x14ac:dyDescent="0.35">
      <c r="A271" s="199">
        <v>6300</v>
      </c>
      <c r="B271" s="281" t="str">
        <f>'Budget Template '!B254</f>
        <v>Airfare</v>
      </c>
      <c r="C271" s="282">
        <f>'Budget Template '!C254</f>
        <v>0</v>
      </c>
      <c r="D271" s="282">
        <f>'Budget Template '!D254</f>
        <v>0</v>
      </c>
      <c r="E271" s="283" t="str">
        <f>'Budget Template '!E254</f>
        <v>n/a</v>
      </c>
      <c r="F271" s="284">
        <f>'Budget Template '!F254</f>
        <v>600</v>
      </c>
      <c r="G271" s="397" t="e">
        <f>'Budget Template '!#REF!</f>
        <v>#REF!</v>
      </c>
      <c r="H271" s="266"/>
      <c r="I271" s="244" t="e">
        <f>'Budget Template '!#REF!</f>
        <v>#REF!</v>
      </c>
    </row>
    <row r="272" spans="1:9" s="199" customFormat="1" x14ac:dyDescent="0.35">
      <c r="A272" s="199">
        <v>6700</v>
      </c>
      <c r="B272" s="281" t="str">
        <f>'Budget Template '!B255</f>
        <v xml:space="preserve">Lodging </v>
      </c>
      <c r="C272" s="282">
        <f>'Budget Template '!C255</f>
        <v>0</v>
      </c>
      <c r="D272" s="282">
        <f>'Budget Template '!D255</f>
        <v>0</v>
      </c>
      <c r="E272" s="282">
        <f>'Budget Template '!E255</f>
        <v>0</v>
      </c>
      <c r="F272" s="284">
        <f>'Budget Template '!F255</f>
        <v>200</v>
      </c>
      <c r="G272" s="398" t="e">
        <f>'Budget Template '!#REF!</f>
        <v>#REF!</v>
      </c>
      <c r="H272" s="266"/>
      <c r="I272" s="244" t="e">
        <f>'Budget Template '!#REF!</f>
        <v>#REF!</v>
      </c>
    </row>
    <row r="273" spans="1:9" s="199" customFormat="1" x14ac:dyDescent="0.35">
      <c r="A273" s="199">
        <v>6800</v>
      </c>
      <c r="B273" s="281" t="str">
        <f>'Budget Template '!B256</f>
        <v xml:space="preserve">Per diem </v>
      </c>
      <c r="C273" s="282">
        <f>'Budget Template '!C256</f>
        <v>0</v>
      </c>
      <c r="D273" s="282">
        <f>'Budget Template '!D256</f>
        <v>0</v>
      </c>
      <c r="E273" s="282">
        <f>'Budget Template '!E256</f>
        <v>0</v>
      </c>
      <c r="F273" s="284">
        <f>'Budget Template '!F256</f>
        <v>74</v>
      </c>
      <c r="G273" s="398" t="e">
        <f>'Budget Template '!#REF!</f>
        <v>#REF!</v>
      </c>
      <c r="H273" s="266"/>
      <c r="I273" s="244" t="e">
        <f>'Budget Template '!#REF!</f>
        <v>#REF!</v>
      </c>
    </row>
    <row r="274" spans="1:9" s="199" customFormat="1" x14ac:dyDescent="0.35">
      <c r="A274" s="199">
        <v>6500</v>
      </c>
      <c r="B274" s="281" t="str">
        <f>'Budget Template '!B257</f>
        <v xml:space="preserve">Car Rental </v>
      </c>
      <c r="C274" s="282">
        <f>'Budget Template '!C257</f>
        <v>0</v>
      </c>
      <c r="D274" s="282">
        <f>'Budget Template '!D257</f>
        <v>0</v>
      </c>
      <c r="E274" s="282">
        <f>'Budget Template '!E257</f>
        <v>0</v>
      </c>
      <c r="F274" s="284">
        <f>'Budget Template '!F257</f>
        <v>75</v>
      </c>
      <c r="G274" s="398" t="e">
        <f>'Budget Template '!#REF!</f>
        <v>#REF!</v>
      </c>
      <c r="H274" s="266"/>
      <c r="I274" s="244" t="e">
        <f>'Budget Template '!#REF!</f>
        <v>#REF!</v>
      </c>
    </row>
    <row r="275" spans="1:9" s="199" customFormat="1" x14ac:dyDescent="0.35">
      <c r="A275" s="199">
        <v>6400</v>
      </c>
      <c r="B275" s="281" t="str">
        <f>'Budget Template '!B258</f>
        <v xml:space="preserve">Ground transportation </v>
      </c>
      <c r="C275" s="282">
        <f>'Budget Template '!C258</f>
        <v>0</v>
      </c>
      <c r="D275" s="282">
        <f>'Budget Template '!D258</f>
        <v>0</v>
      </c>
      <c r="E275" s="282">
        <f>'Budget Template '!E258</f>
        <v>0</v>
      </c>
      <c r="F275" s="284">
        <f>'Budget Template '!F258</f>
        <v>125</v>
      </c>
      <c r="G275" s="398" t="e">
        <f>'Budget Template '!#REF!</f>
        <v>#REF!</v>
      </c>
      <c r="H275" s="266"/>
      <c r="I275" s="244" t="e">
        <f>'Budget Template '!#REF!</f>
        <v>#REF!</v>
      </c>
    </row>
    <row r="276" spans="1:9" s="199" customFormat="1" ht="16" thickBot="1" x14ac:dyDescent="0.4">
      <c r="A276" s="199">
        <v>6230</v>
      </c>
      <c r="B276" s="281" t="str">
        <f>'Budget Template '!B259</f>
        <v>Registration fee</v>
      </c>
      <c r="C276" s="282">
        <f>'Budget Template '!C259</f>
        <v>0</v>
      </c>
      <c r="D276" s="282">
        <f>'Budget Template '!D259</f>
        <v>0</v>
      </c>
      <c r="E276" s="283" t="str">
        <f>'Budget Template '!E259</f>
        <v>n/a</v>
      </c>
      <c r="F276" s="284">
        <f>'Budget Template '!F259</f>
        <v>500</v>
      </c>
      <c r="G276" s="399" t="e">
        <f>'Budget Template '!#REF!</f>
        <v>#REF!</v>
      </c>
      <c r="H276" s="266"/>
      <c r="I276" s="244" t="e">
        <f>'Budget Template '!#REF!</f>
        <v>#REF!</v>
      </c>
    </row>
    <row r="277" spans="1:9" s="199" customFormat="1" ht="16" thickBot="1" x14ac:dyDescent="0.4">
      <c r="A277" s="199">
        <v>4100</v>
      </c>
      <c r="B277" s="285" t="str">
        <f>'Budget Template '!B260</f>
        <v>Staff Travel subtotal</v>
      </c>
      <c r="C277" s="286" t="str">
        <f>'Budget Template '!C260</f>
        <v xml:space="preserve"> </v>
      </c>
      <c r="D277" s="287">
        <f>'Budget Template '!D260</f>
        <v>0</v>
      </c>
      <c r="E277" s="287">
        <f>'Budget Template '!E260</f>
        <v>0</v>
      </c>
      <c r="F277" s="288">
        <f>'Budget Template '!F260</f>
        <v>0</v>
      </c>
      <c r="G277" s="176">
        <f>'Budget Template '!G260</f>
        <v>0</v>
      </c>
      <c r="H277" s="280"/>
      <c r="I277" s="244" t="e">
        <f>'Budget Template '!#REF!</f>
        <v>#REF!</v>
      </c>
    </row>
    <row r="278" spans="1:9" s="199" customFormat="1" ht="24" customHeight="1" x14ac:dyDescent="0.35">
      <c r="B278" s="542" t="str">
        <f>'Budget Template '!B261</f>
        <v>Justification- include name of individual(s), city/state, date (month/year) if known. MUST RELATE TO Project Activity</v>
      </c>
      <c r="C278" s="543"/>
      <c r="D278" s="543"/>
      <c r="E278" s="544"/>
      <c r="F278" s="289"/>
      <c r="H278" s="280"/>
      <c r="I278" s="244"/>
    </row>
    <row r="279" spans="1:9" s="199" customFormat="1" ht="48" customHeight="1" x14ac:dyDescent="0.35">
      <c r="B279" s="527" t="str">
        <f>'Budget Template '!B262</f>
        <v>Type justification</v>
      </c>
      <c r="C279" s="528"/>
      <c r="D279" s="528"/>
      <c r="E279" s="529"/>
      <c r="F279" s="290"/>
      <c r="G279" s="290"/>
      <c r="H279" s="291"/>
      <c r="I279" s="244"/>
    </row>
    <row r="280" spans="1:9" s="204" customFormat="1" x14ac:dyDescent="0.35">
      <c r="B280" s="304"/>
      <c r="C280" s="304"/>
      <c r="D280" s="304"/>
      <c r="E280" s="304"/>
      <c r="F280" s="305"/>
      <c r="H280" s="306"/>
      <c r="I280" s="244"/>
    </row>
    <row r="281" spans="1:9" s="199" customFormat="1" ht="42.75" customHeight="1" thickBot="1" x14ac:dyDescent="0.4">
      <c r="B281" s="301" t="str">
        <f>'Budget Template '!B264</f>
        <v>Type Staff name and job position</v>
      </c>
      <c r="C281" s="302" t="str">
        <f>'Budget Template '!C264</f>
        <v># of trips</v>
      </c>
      <c r="D281" s="283" t="str">
        <f>'Budget Template '!D264</f>
        <v># of People</v>
      </c>
      <c r="E281" s="283" t="str">
        <f>'Budget Template '!E264</f>
        <v># of nights/days</v>
      </c>
      <c r="F281" s="283" t="str">
        <f>'Budget Template '!F264</f>
        <v>Rate</v>
      </c>
      <c r="G281" s="235" t="str">
        <f>'Budget Template '!G264</f>
        <v>Total</v>
      </c>
      <c r="H281" s="280"/>
      <c r="I281" s="244"/>
    </row>
    <row r="282" spans="1:9" s="199" customFormat="1" x14ac:dyDescent="0.35">
      <c r="A282" s="199">
        <v>6300</v>
      </c>
      <c r="B282" s="281" t="str">
        <f>'Budget Template '!B265</f>
        <v>Airfare</v>
      </c>
      <c r="C282" s="282">
        <f>'Budget Template '!C265</f>
        <v>0</v>
      </c>
      <c r="D282" s="282">
        <f>'Budget Template '!D265</f>
        <v>0</v>
      </c>
      <c r="E282" s="283" t="str">
        <f>'Budget Template '!E265</f>
        <v>n/a</v>
      </c>
      <c r="F282" s="284">
        <f>'Budget Template '!F265</f>
        <v>600</v>
      </c>
      <c r="G282" s="397" t="e">
        <f>'Budget Template '!#REF!</f>
        <v>#REF!</v>
      </c>
      <c r="H282" s="266"/>
      <c r="I282" s="244" t="e">
        <f>'Budget Template '!#REF!</f>
        <v>#REF!</v>
      </c>
    </row>
    <row r="283" spans="1:9" s="199" customFormat="1" x14ac:dyDescent="0.35">
      <c r="A283" s="199">
        <v>6700</v>
      </c>
      <c r="B283" s="281" t="str">
        <f>'Budget Template '!B266</f>
        <v xml:space="preserve">Lodging </v>
      </c>
      <c r="C283" s="282">
        <f>'Budget Template '!C266</f>
        <v>0</v>
      </c>
      <c r="D283" s="282">
        <f>'Budget Template '!D266</f>
        <v>0</v>
      </c>
      <c r="E283" s="282">
        <f>'Budget Template '!E266</f>
        <v>0</v>
      </c>
      <c r="F283" s="284">
        <f>'Budget Template '!F266</f>
        <v>200</v>
      </c>
      <c r="G283" s="398" t="e">
        <f>'Budget Template '!#REF!</f>
        <v>#REF!</v>
      </c>
      <c r="H283" s="266"/>
      <c r="I283" s="244" t="e">
        <f>'Budget Template '!#REF!</f>
        <v>#REF!</v>
      </c>
    </row>
    <row r="284" spans="1:9" s="199" customFormat="1" x14ac:dyDescent="0.35">
      <c r="A284" s="199">
        <v>6800</v>
      </c>
      <c r="B284" s="281" t="str">
        <f>'Budget Template '!B267</f>
        <v xml:space="preserve">Per diem </v>
      </c>
      <c r="C284" s="282">
        <f>'Budget Template '!C267</f>
        <v>0</v>
      </c>
      <c r="D284" s="282">
        <f>'Budget Template '!D267</f>
        <v>0</v>
      </c>
      <c r="E284" s="282">
        <f>'Budget Template '!E267</f>
        <v>0</v>
      </c>
      <c r="F284" s="284">
        <f>'Budget Template '!F267</f>
        <v>74</v>
      </c>
      <c r="G284" s="398" t="e">
        <f>'Budget Template '!#REF!</f>
        <v>#REF!</v>
      </c>
      <c r="H284" s="266"/>
      <c r="I284" s="244" t="e">
        <f>'Budget Template '!#REF!</f>
        <v>#REF!</v>
      </c>
    </row>
    <row r="285" spans="1:9" s="199" customFormat="1" x14ac:dyDescent="0.35">
      <c r="A285" s="199">
        <v>6500</v>
      </c>
      <c r="B285" s="281" t="str">
        <f>'Budget Template '!B268</f>
        <v xml:space="preserve">Car Rental </v>
      </c>
      <c r="C285" s="282">
        <f>'Budget Template '!C268</f>
        <v>0</v>
      </c>
      <c r="D285" s="282">
        <f>'Budget Template '!D268</f>
        <v>0</v>
      </c>
      <c r="E285" s="282">
        <f>'Budget Template '!E268</f>
        <v>0</v>
      </c>
      <c r="F285" s="284">
        <f>'Budget Template '!F268</f>
        <v>75</v>
      </c>
      <c r="G285" s="398" t="e">
        <f>'Budget Template '!#REF!</f>
        <v>#REF!</v>
      </c>
      <c r="H285" s="266"/>
      <c r="I285" s="244" t="e">
        <f>'Budget Template '!#REF!</f>
        <v>#REF!</v>
      </c>
    </row>
    <row r="286" spans="1:9" s="199" customFormat="1" x14ac:dyDescent="0.35">
      <c r="A286" s="199">
        <v>6400</v>
      </c>
      <c r="B286" s="281" t="str">
        <f>'Budget Template '!B269</f>
        <v xml:space="preserve">Ground transportation </v>
      </c>
      <c r="C286" s="282">
        <f>'Budget Template '!C269</f>
        <v>0</v>
      </c>
      <c r="D286" s="282">
        <f>'Budget Template '!D269</f>
        <v>0</v>
      </c>
      <c r="E286" s="282">
        <f>'Budget Template '!E269</f>
        <v>0</v>
      </c>
      <c r="F286" s="284">
        <f>'Budget Template '!F269</f>
        <v>125</v>
      </c>
      <c r="G286" s="398" t="e">
        <f>'Budget Template '!#REF!</f>
        <v>#REF!</v>
      </c>
      <c r="H286" s="266"/>
      <c r="I286" s="244" t="e">
        <f>'Budget Template '!#REF!</f>
        <v>#REF!</v>
      </c>
    </row>
    <row r="287" spans="1:9" s="199" customFormat="1" ht="16" thickBot="1" x14ac:dyDescent="0.4">
      <c r="A287" s="199">
        <v>6230</v>
      </c>
      <c r="B287" s="281" t="str">
        <f>'Budget Template '!B270</f>
        <v>Registration fee</v>
      </c>
      <c r="C287" s="282">
        <f>'Budget Template '!C270</f>
        <v>0</v>
      </c>
      <c r="D287" s="282">
        <f>'Budget Template '!D270</f>
        <v>0</v>
      </c>
      <c r="E287" s="283" t="str">
        <f>'Budget Template '!E270</f>
        <v>n/a</v>
      </c>
      <c r="F287" s="284">
        <f>'Budget Template '!F270</f>
        <v>500</v>
      </c>
      <c r="G287" s="399" t="e">
        <f>'Budget Template '!#REF!</f>
        <v>#REF!</v>
      </c>
      <c r="H287" s="266"/>
      <c r="I287" s="244" t="e">
        <f>'Budget Template '!#REF!</f>
        <v>#REF!</v>
      </c>
    </row>
    <row r="288" spans="1:9" s="199" customFormat="1" ht="16" thickBot="1" x14ac:dyDescent="0.4">
      <c r="A288" s="199">
        <v>4100</v>
      </c>
      <c r="B288" s="285" t="str">
        <f>'Budget Template '!B271</f>
        <v>Staff Travel subtotal</v>
      </c>
      <c r="C288" s="286" t="str">
        <f>'Budget Template '!C271</f>
        <v xml:space="preserve"> </v>
      </c>
      <c r="D288" s="287"/>
      <c r="E288" s="287"/>
      <c r="F288" s="288"/>
      <c r="G288" s="176">
        <f>'Budget Template '!G271</f>
        <v>0</v>
      </c>
      <c r="H288" s="280"/>
      <c r="I288" s="244" t="e">
        <f>'Budget Template '!#REF!</f>
        <v>#REF!</v>
      </c>
    </row>
    <row r="289" spans="1:9" s="199" customFormat="1" ht="24" customHeight="1" x14ac:dyDescent="0.35">
      <c r="B289" s="542" t="str">
        <f>'Budget Template '!B272</f>
        <v>Justification- include name of individual(s), city/state, date (month/year) if known. MUST RELATE TO Project Activity</v>
      </c>
      <c r="C289" s="543"/>
      <c r="D289" s="543"/>
      <c r="E289" s="544"/>
      <c r="F289" s="289"/>
      <c r="H289" s="280"/>
      <c r="I289" s="244"/>
    </row>
    <row r="290" spans="1:9" s="199" customFormat="1" ht="45.75" customHeight="1" x14ac:dyDescent="0.35">
      <c r="B290" s="527" t="str">
        <f>'Budget Template '!B273</f>
        <v>Type justification</v>
      </c>
      <c r="C290" s="528"/>
      <c r="D290" s="528"/>
      <c r="E290" s="529"/>
      <c r="F290" s="290"/>
      <c r="G290" s="290"/>
      <c r="H290" s="291"/>
      <c r="I290" s="244"/>
    </row>
    <row r="291" spans="1:9" s="198" customFormat="1" ht="15" x14ac:dyDescent="0.3">
      <c r="B291" s="303"/>
      <c r="C291" s="228"/>
      <c r="D291" s="228"/>
      <c r="E291" s="228"/>
      <c r="F291" s="228"/>
      <c r="H291" s="249"/>
      <c r="I291" s="244"/>
    </row>
    <row r="292" spans="1:9" s="199" customFormat="1" ht="37.5" customHeight="1" thickBot="1" x14ac:dyDescent="0.4">
      <c r="B292" s="301" t="str">
        <f>'Budget Template '!B275</f>
        <v>Type Staff name and job position</v>
      </c>
      <c r="C292" s="302" t="str">
        <f>'Budget Template '!C275</f>
        <v># of trips</v>
      </c>
      <c r="D292" s="283" t="str">
        <f>'Budget Template '!D275</f>
        <v># of People</v>
      </c>
      <c r="E292" s="283" t="str">
        <f>'Budget Template '!E275</f>
        <v># of nights/days</v>
      </c>
      <c r="F292" s="283" t="str">
        <f>'Budget Template '!F275</f>
        <v>Rate</v>
      </c>
      <c r="G292" s="235" t="str">
        <f>'Budget Template '!G275</f>
        <v>Total</v>
      </c>
      <c r="H292" s="280"/>
      <c r="I292" s="244"/>
    </row>
    <row r="293" spans="1:9" s="199" customFormat="1" x14ac:dyDescent="0.35">
      <c r="A293" s="199">
        <v>6300</v>
      </c>
      <c r="B293" s="281" t="str">
        <f>'Budget Template '!B276</f>
        <v>Airfare</v>
      </c>
      <c r="C293" s="282">
        <f>'Budget Template '!C276</f>
        <v>0</v>
      </c>
      <c r="D293" s="282">
        <f>'Budget Template '!D276</f>
        <v>0</v>
      </c>
      <c r="E293" s="283" t="str">
        <f>'Budget Template '!E276</f>
        <v>n/a</v>
      </c>
      <c r="F293" s="284">
        <f>'Budget Template '!F276</f>
        <v>600</v>
      </c>
      <c r="G293" s="397" t="e">
        <f>'Budget Template '!#REF!</f>
        <v>#REF!</v>
      </c>
      <c r="H293" s="266"/>
      <c r="I293" s="244" t="e">
        <f>'Budget Template '!#REF!</f>
        <v>#REF!</v>
      </c>
    </row>
    <row r="294" spans="1:9" s="199" customFormat="1" x14ac:dyDescent="0.35">
      <c r="A294" s="199">
        <v>6700</v>
      </c>
      <c r="B294" s="281" t="str">
        <f>'Budget Template '!B277</f>
        <v xml:space="preserve">Lodging </v>
      </c>
      <c r="C294" s="282">
        <f>'Budget Template '!C277</f>
        <v>0</v>
      </c>
      <c r="D294" s="282">
        <f>'Budget Template '!D277</f>
        <v>0</v>
      </c>
      <c r="E294" s="282">
        <f>'Budget Template '!E277</f>
        <v>0</v>
      </c>
      <c r="F294" s="284">
        <f>'Budget Template '!F277</f>
        <v>200</v>
      </c>
      <c r="G294" s="398" t="e">
        <f>'Budget Template '!#REF!</f>
        <v>#REF!</v>
      </c>
      <c r="H294" s="266"/>
      <c r="I294" s="244" t="e">
        <f>'Budget Template '!#REF!</f>
        <v>#REF!</v>
      </c>
    </row>
    <row r="295" spans="1:9" s="199" customFormat="1" x14ac:dyDescent="0.35">
      <c r="A295" s="199">
        <v>6800</v>
      </c>
      <c r="B295" s="281" t="str">
        <f>'Budget Template '!B278</f>
        <v xml:space="preserve">Per diem </v>
      </c>
      <c r="C295" s="282">
        <f>'Budget Template '!C278</f>
        <v>0</v>
      </c>
      <c r="D295" s="282">
        <f>'Budget Template '!D278</f>
        <v>0</v>
      </c>
      <c r="E295" s="282">
        <f>'Budget Template '!E278</f>
        <v>0</v>
      </c>
      <c r="F295" s="284">
        <f>'Budget Template '!F278</f>
        <v>74</v>
      </c>
      <c r="G295" s="398" t="e">
        <f>'Budget Template '!#REF!</f>
        <v>#REF!</v>
      </c>
      <c r="H295" s="266"/>
      <c r="I295" s="244" t="e">
        <f>'Budget Template '!#REF!</f>
        <v>#REF!</v>
      </c>
    </row>
    <row r="296" spans="1:9" s="199" customFormat="1" x14ac:dyDescent="0.35">
      <c r="A296" s="199">
        <v>6500</v>
      </c>
      <c r="B296" s="281" t="str">
        <f>'Budget Template '!B279</f>
        <v xml:space="preserve">Car Rental </v>
      </c>
      <c r="C296" s="282">
        <f>'Budget Template '!C279</f>
        <v>0</v>
      </c>
      <c r="D296" s="282">
        <f>'Budget Template '!D279</f>
        <v>0</v>
      </c>
      <c r="E296" s="282">
        <f>'Budget Template '!E279</f>
        <v>0</v>
      </c>
      <c r="F296" s="284">
        <f>'Budget Template '!F279</f>
        <v>75</v>
      </c>
      <c r="G296" s="398" t="e">
        <f>'Budget Template '!#REF!</f>
        <v>#REF!</v>
      </c>
      <c r="H296" s="266"/>
      <c r="I296" s="244" t="e">
        <f>'Budget Template '!#REF!</f>
        <v>#REF!</v>
      </c>
    </row>
    <row r="297" spans="1:9" s="199" customFormat="1" x14ac:dyDescent="0.35">
      <c r="A297" s="199">
        <v>6400</v>
      </c>
      <c r="B297" s="281" t="str">
        <f>'Budget Template '!B280</f>
        <v xml:space="preserve">Ground transportation </v>
      </c>
      <c r="C297" s="282">
        <f>'Budget Template '!C280</f>
        <v>0</v>
      </c>
      <c r="D297" s="282">
        <f>'Budget Template '!D280</f>
        <v>0</v>
      </c>
      <c r="E297" s="282">
        <f>'Budget Template '!E280</f>
        <v>0</v>
      </c>
      <c r="F297" s="284">
        <f>'Budget Template '!F280</f>
        <v>125</v>
      </c>
      <c r="G297" s="398" t="e">
        <f>'Budget Template '!#REF!</f>
        <v>#REF!</v>
      </c>
      <c r="H297" s="266"/>
      <c r="I297" s="244" t="e">
        <f>'Budget Template '!#REF!</f>
        <v>#REF!</v>
      </c>
    </row>
    <row r="298" spans="1:9" s="199" customFormat="1" ht="16" thickBot="1" x14ac:dyDescent="0.4">
      <c r="A298" s="199">
        <v>6230</v>
      </c>
      <c r="B298" s="281" t="str">
        <f>'Budget Template '!B281</f>
        <v>Registration fee</v>
      </c>
      <c r="C298" s="282">
        <f>'Budget Template '!C281</f>
        <v>0</v>
      </c>
      <c r="D298" s="282">
        <f>'Budget Template '!D281</f>
        <v>0</v>
      </c>
      <c r="E298" s="283" t="str">
        <f>'Budget Template '!E281</f>
        <v>n/a</v>
      </c>
      <c r="F298" s="284">
        <f>'Budget Template '!F281</f>
        <v>500</v>
      </c>
      <c r="G298" s="399" t="e">
        <f>'Budget Template '!#REF!</f>
        <v>#REF!</v>
      </c>
      <c r="H298" s="266"/>
      <c r="I298" s="244" t="e">
        <f>'Budget Template '!#REF!</f>
        <v>#REF!</v>
      </c>
    </row>
    <row r="299" spans="1:9" s="199" customFormat="1" ht="16" thickBot="1" x14ac:dyDescent="0.4">
      <c r="A299" s="199">
        <v>4100</v>
      </c>
      <c r="B299" s="285" t="str">
        <f>'Budget Template '!B282</f>
        <v>Staff Travel subtotal</v>
      </c>
      <c r="C299" s="286" t="str">
        <f>'Budget Template '!C282</f>
        <v xml:space="preserve"> </v>
      </c>
      <c r="D299" s="287">
        <f>'Budget Template '!D282</f>
        <v>0</v>
      </c>
      <c r="E299" s="287">
        <f>'Budget Template '!E282</f>
        <v>0</v>
      </c>
      <c r="F299" s="288">
        <f>'Budget Template '!F282</f>
        <v>0</v>
      </c>
      <c r="G299" s="176">
        <f>'Budget Template '!G282</f>
        <v>0</v>
      </c>
      <c r="H299" s="280"/>
      <c r="I299" s="244" t="e">
        <f>'Budget Template '!#REF!</f>
        <v>#REF!</v>
      </c>
    </row>
    <row r="300" spans="1:9" s="199" customFormat="1" ht="24" customHeight="1" x14ac:dyDescent="0.35">
      <c r="B300" s="542" t="str">
        <f>'Budget Template '!B283</f>
        <v>Justification- include name of individual(s), city/state, date (month/year) if known. MUST RELATE TO Project Activity</v>
      </c>
      <c r="C300" s="543"/>
      <c r="D300" s="543"/>
      <c r="E300" s="544"/>
      <c r="F300" s="289"/>
      <c r="H300" s="280"/>
      <c r="I300" s="244"/>
    </row>
    <row r="301" spans="1:9" s="199" customFormat="1" ht="48" customHeight="1" x14ac:dyDescent="0.35">
      <c r="B301" s="527" t="str">
        <f>'Budget Template '!B284</f>
        <v>Type justification</v>
      </c>
      <c r="C301" s="528"/>
      <c r="D301" s="528"/>
      <c r="E301" s="529"/>
      <c r="F301" s="290"/>
      <c r="G301" s="290"/>
      <c r="H301" s="291"/>
      <c r="I301" s="244"/>
    </row>
    <row r="302" spans="1:9" s="204" customFormat="1" x14ac:dyDescent="0.35">
      <c r="B302" s="304">
        <f>'Budget Template '!B285</f>
        <v>0</v>
      </c>
      <c r="C302" s="304"/>
      <c r="D302" s="304"/>
      <c r="E302" s="304"/>
      <c r="F302" s="305"/>
      <c r="H302" s="306"/>
      <c r="I302" s="244"/>
    </row>
    <row r="303" spans="1:9" s="199" customFormat="1" ht="42.75" customHeight="1" thickBot="1" x14ac:dyDescent="0.4">
      <c r="B303" s="301" t="str">
        <f>'Budget Template '!B286</f>
        <v>Type Staff name and job position</v>
      </c>
      <c r="C303" s="302" t="str">
        <f>'Budget Template '!C286</f>
        <v># of trips</v>
      </c>
      <c r="D303" s="283" t="str">
        <f>'Budget Template '!D286</f>
        <v># of People</v>
      </c>
      <c r="E303" s="283" t="str">
        <f>'Budget Template '!E286</f>
        <v># of nights/days</v>
      </c>
      <c r="F303" s="283" t="str">
        <f>'Budget Template '!F286</f>
        <v>Rate</v>
      </c>
      <c r="G303" s="235" t="str">
        <f>'Budget Template '!G286</f>
        <v>Total</v>
      </c>
      <c r="H303" s="280"/>
      <c r="I303" s="244"/>
    </row>
    <row r="304" spans="1:9" s="199" customFormat="1" x14ac:dyDescent="0.35">
      <c r="A304" s="199">
        <v>6300</v>
      </c>
      <c r="B304" s="281" t="str">
        <f>'Budget Template '!B287</f>
        <v>Airfare</v>
      </c>
      <c r="C304" s="282">
        <f>'Budget Template '!C287</f>
        <v>0</v>
      </c>
      <c r="D304" s="282">
        <f>'Budget Template '!D287</f>
        <v>0</v>
      </c>
      <c r="E304" s="283" t="str">
        <f>'Budget Template '!E287</f>
        <v>n/a</v>
      </c>
      <c r="F304" s="284">
        <f>'Budget Template '!F287</f>
        <v>600</v>
      </c>
      <c r="G304" s="397" t="e">
        <f>'Budget Template '!#REF!</f>
        <v>#REF!</v>
      </c>
      <c r="H304" s="266"/>
      <c r="I304" s="244" t="e">
        <f>'Budget Template '!#REF!</f>
        <v>#REF!</v>
      </c>
    </row>
    <row r="305" spans="1:9" s="199" customFormat="1" x14ac:dyDescent="0.35">
      <c r="A305" s="199">
        <v>6700</v>
      </c>
      <c r="B305" s="281" t="str">
        <f>'Budget Template '!B288</f>
        <v xml:space="preserve">Lodging </v>
      </c>
      <c r="C305" s="282">
        <f>'Budget Template '!C288</f>
        <v>0</v>
      </c>
      <c r="D305" s="282">
        <f>'Budget Template '!D288</f>
        <v>0</v>
      </c>
      <c r="E305" s="282">
        <f>'Budget Template '!E288</f>
        <v>0</v>
      </c>
      <c r="F305" s="284">
        <f>'Budget Template '!F288</f>
        <v>200</v>
      </c>
      <c r="G305" s="398" t="e">
        <f>'Budget Template '!#REF!</f>
        <v>#REF!</v>
      </c>
      <c r="H305" s="266"/>
      <c r="I305" s="244" t="e">
        <f>'Budget Template '!#REF!</f>
        <v>#REF!</v>
      </c>
    </row>
    <row r="306" spans="1:9" s="199" customFormat="1" x14ac:dyDescent="0.35">
      <c r="A306" s="199">
        <v>6800</v>
      </c>
      <c r="B306" s="281" t="str">
        <f>'Budget Template '!B289</f>
        <v xml:space="preserve">Per diem </v>
      </c>
      <c r="C306" s="282">
        <f>'Budget Template '!C289</f>
        <v>0</v>
      </c>
      <c r="D306" s="282">
        <f>'Budget Template '!D289</f>
        <v>0</v>
      </c>
      <c r="E306" s="282">
        <f>'Budget Template '!E289</f>
        <v>0</v>
      </c>
      <c r="F306" s="284">
        <f>'Budget Template '!F289</f>
        <v>74</v>
      </c>
      <c r="G306" s="398" t="e">
        <f>'Budget Template '!#REF!</f>
        <v>#REF!</v>
      </c>
      <c r="H306" s="266"/>
      <c r="I306" s="244" t="e">
        <f>'Budget Template '!#REF!</f>
        <v>#REF!</v>
      </c>
    </row>
    <row r="307" spans="1:9" s="199" customFormat="1" x14ac:dyDescent="0.35">
      <c r="A307" s="199">
        <v>6500</v>
      </c>
      <c r="B307" s="281" t="str">
        <f>'Budget Template '!B290</f>
        <v xml:space="preserve">Car Rental </v>
      </c>
      <c r="C307" s="282">
        <f>'Budget Template '!C290</f>
        <v>0</v>
      </c>
      <c r="D307" s="282">
        <f>'Budget Template '!D290</f>
        <v>0</v>
      </c>
      <c r="E307" s="282">
        <f>'Budget Template '!E290</f>
        <v>0</v>
      </c>
      <c r="F307" s="284">
        <f>'Budget Template '!F290</f>
        <v>75</v>
      </c>
      <c r="G307" s="398" t="e">
        <f>'Budget Template '!#REF!</f>
        <v>#REF!</v>
      </c>
      <c r="H307" s="266"/>
      <c r="I307" s="244" t="e">
        <f>'Budget Template '!#REF!</f>
        <v>#REF!</v>
      </c>
    </row>
    <row r="308" spans="1:9" s="199" customFormat="1" x14ac:dyDescent="0.35">
      <c r="A308" s="199">
        <v>6400</v>
      </c>
      <c r="B308" s="281" t="str">
        <f>'Budget Template '!B291</f>
        <v xml:space="preserve">Ground transportation </v>
      </c>
      <c r="C308" s="282">
        <f>'Budget Template '!C291</f>
        <v>0</v>
      </c>
      <c r="D308" s="282">
        <f>'Budget Template '!D291</f>
        <v>0</v>
      </c>
      <c r="E308" s="282">
        <f>'Budget Template '!E291</f>
        <v>0</v>
      </c>
      <c r="F308" s="284">
        <f>'Budget Template '!F291</f>
        <v>125</v>
      </c>
      <c r="G308" s="398" t="e">
        <f>'Budget Template '!#REF!</f>
        <v>#REF!</v>
      </c>
      <c r="H308" s="266"/>
      <c r="I308" s="244" t="e">
        <f>'Budget Template '!#REF!</f>
        <v>#REF!</v>
      </c>
    </row>
    <row r="309" spans="1:9" s="199" customFormat="1" ht="16" thickBot="1" x14ac:dyDescent="0.4">
      <c r="A309" s="199">
        <v>6230</v>
      </c>
      <c r="B309" s="281" t="str">
        <f>'Budget Template '!B292</f>
        <v>Registration fee</v>
      </c>
      <c r="C309" s="282">
        <f>'Budget Template '!C292</f>
        <v>0</v>
      </c>
      <c r="D309" s="282">
        <f>'Budget Template '!D292</f>
        <v>0</v>
      </c>
      <c r="E309" s="283" t="str">
        <f>'Budget Template '!E292</f>
        <v>n/a</v>
      </c>
      <c r="F309" s="284">
        <f>'Budget Template '!F292</f>
        <v>500</v>
      </c>
      <c r="G309" s="399" t="e">
        <f>'Budget Template '!#REF!</f>
        <v>#REF!</v>
      </c>
      <c r="H309" s="266"/>
      <c r="I309" s="244" t="e">
        <f>'Budget Template '!#REF!</f>
        <v>#REF!</v>
      </c>
    </row>
    <row r="310" spans="1:9" s="199" customFormat="1" ht="16" thickBot="1" x14ac:dyDescent="0.4">
      <c r="A310" s="199">
        <v>4100</v>
      </c>
      <c r="B310" s="285" t="str">
        <f>'Budget Template '!B293</f>
        <v>Staff Travel subtotal</v>
      </c>
      <c r="C310" s="286" t="str">
        <f>'Budget Template '!C293</f>
        <v xml:space="preserve"> </v>
      </c>
      <c r="D310" s="287"/>
      <c r="E310" s="287"/>
      <c r="F310" s="288"/>
      <c r="G310" s="176">
        <f>'Budget Template '!G293</f>
        <v>0</v>
      </c>
      <c r="H310" s="280"/>
      <c r="I310" s="244" t="e">
        <f>'Budget Template '!#REF!</f>
        <v>#REF!</v>
      </c>
    </row>
    <row r="311" spans="1:9" s="199" customFormat="1" ht="24" customHeight="1" x14ac:dyDescent="0.35">
      <c r="B311" s="542" t="str">
        <f>'Budget Template '!B294</f>
        <v>Justification- include name of individual(s), city/state, date (month/year) if known. MUST RELATE TO Project Activity</v>
      </c>
      <c r="C311" s="543"/>
      <c r="D311" s="543"/>
      <c r="E311" s="544"/>
      <c r="F311" s="289"/>
      <c r="H311" s="280"/>
      <c r="I311" s="244"/>
    </row>
    <row r="312" spans="1:9" s="199" customFormat="1" ht="45.75" customHeight="1" x14ac:dyDescent="0.35">
      <c r="B312" s="527" t="str">
        <f>'Budget Template '!B295</f>
        <v>Type justification</v>
      </c>
      <c r="C312" s="528"/>
      <c r="D312" s="528"/>
      <c r="E312" s="529"/>
      <c r="F312" s="290"/>
      <c r="G312" s="290"/>
      <c r="H312" s="291"/>
      <c r="I312" s="244"/>
    </row>
    <row r="313" spans="1:9" s="199" customFormat="1" ht="16" thickBot="1" x14ac:dyDescent="0.4">
      <c r="B313" s="294" t="str">
        <f>'Budget Template '!B296</f>
        <v xml:space="preserve"> </v>
      </c>
      <c r="C313" s="294"/>
      <c r="D313" s="294"/>
      <c r="E313" s="294"/>
      <c r="F313" s="290"/>
      <c r="G313" s="290"/>
      <c r="H313" s="291"/>
      <c r="I313" s="244"/>
    </row>
    <row r="314" spans="1:9" s="199" customFormat="1" ht="16" thickBot="1" x14ac:dyDescent="0.4">
      <c r="B314" s="307" t="str">
        <f>'Budget Template '!B297</f>
        <v>Equipment</v>
      </c>
      <c r="C314" s="307"/>
      <c r="D314" s="307"/>
      <c r="E314" s="307"/>
      <c r="F314" s="308"/>
      <c r="G314" s="308"/>
      <c r="H314" s="176">
        <f>$E$320</f>
        <v>0</v>
      </c>
      <c r="I314" s="244"/>
    </row>
    <row r="315" spans="1:9" s="199" customFormat="1" ht="16" thickBot="1" x14ac:dyDescent="0.4">
      <c r="B315" s="309" t="str">
        <f>'Budget Template '!B298</f>
        <v>Item Description</v>
      </c>
      <c r="C315" s="310" t="str">
        <f>'Budget Template '!C298</f>
        <v># of Units needed</v>
      </c>
      <c r="D315" s="310" t="str">
        <f>'Budget Template '!D298</f>
        <v>Unit cost</v>
      </c>
      <c r="E315" s="311" t="str">
        <f>'Budget Template '!E298</f>
        <v>Amount Requested</v>
      </c>
      <c r="F315" s="290"/>
      <c r="G315" s="290"/>
      <c r="H315" s="291"/>
      <c r="I315" s="244"/>
    </row>
    <row r="316" spans="1:9" s="199" customFormat="1" x14ac:dyDescent="0.35">
      <c r="A316" s="199">
        <v>5530</v>
      </c>
      <c r="B316" s="312">
        <f>'Budget Template '!B299</f>
        <v>0</v>
      </c>
      <c r="C316" s="313">
        <f>'Budget Template '!C299</f>
        <v>0</v>
      </c>
      <c r="D316" s="314">
        <f>'Budget Template '!D299</f>
        <v>0</v>
      </c>
      <c r="E316" s="400" t="e">
        <f>'Budget Template '!#REF!</f>
        <v>#REF!</v>
      </c>
      <c r="F316" s="290"/>
      <c r="G316" s="290"/>
      <c r="H316" s="291"/>
      <c r="I316" s="244"/>
    </row>
    <row r="317" spans="1:9" s="199" customFormat="1" x14ac:dyDescent="0.35">
      <c r="A317" s="199">
        <v>5530</v>
      </c>
      <c r="B317" s="312">
        <f>'Budget Template '!B300</f>
        <v>0</v>
      </c>
      <c r="C317" s="313">
        <f>'Budget Template '!C300</f>
        <v>0</v>
      </c>
      <c r="D317" s="314">
        <f>'Budget Template '!D300</f>
        <v>0</v>
      </c>
      <c r="E317" s="401" t="e">
        <f>'Budget Template '!#REF!</f>
        <v>#REF!</v>
      </c>
      <c r="F317" s="290"/>
      <c r="G317" s="290"/>
      <c r="H317" s="291"/>
      <c r="I317" s="244"/>
    </row>
    <row r="318" spans="1:9" s="199" customFormat="1" x14ac:dyDescent="0.35">
      <c r="A318" s="199">
        <v>5530</v>
      </c>
      <c r="B318" s="312">
        <f>'Budget Template '!B301</f>
        <v>0</v>
      </c>
      <c r="C318" s="313">
        <f>'Budget Template '!C301</f>
        <v>0</v>
      </c>
      <c r="D318" s="314">
        <f>'Budget Template '!D301</f>
        <v>0</v>
      </c>
      <c r="E318" s="401" t="e">
        <f>'Budget Template '!#REF!</f>
        <v>#REF!</v>
      </c>
      <c r="F318" s="290"/>
      <c r="G318" s="290"/>
      <c r="H318" s="291"/>
      <c r="I318" s="244"/>
    </row>
    <row r="319" spans="1:9" s="199" customFormat="1" ht="16" thickBot="1" x14ac:dyDescent="0.4">
      <c r="A319" s="199">
        <v>5530</v>
      </c>
      <c r="B319" s="312">
        <f>'Budget Template '!B302</f>
        <v>0</v>
      </c>
      <c r="C319" s="313">
        <f>'Budget Template '!C302</f>
        <v>0</v>
      </c>
      <c r="D319" s="314">
        <f>'Budget Template '!D302</f>
        <v>0</v>
      </c>
      <c r="E319" s="402" t="e">
        <f>'Budget Template '!#REF!</f>
        <v>#REF!</v>
      </c>
      <c r="F319" s="290"/>
      <c r="G319" s="290"/>
      <c r="H319" s="291"/>
      <c r="I319" s="244"/>
    </row>
    <row r="320" spans="1:9" s="199" customFormat="1" ht="16" thickBot="1" x14ac:dyDescent="0.4">
      <c r="A320" s="199">
        <v>4100</v>
      </c>
      <c r="B320" s="315" t="str">
        <f>'Budget Template '!B303</f>
        <v>Total</v>
      </c>
      <c r="C320" s="316">
        <f>'Budget Template '!C303</f>
        <v>0</v>
      </c>
      <c r="D320" s="317">
        <f>'Budget Template '!D303</f>
        <v>0</v>
      </c>
      <c r="E320" s="179">
        <f>'Budget Template '!E303</f>
        <v>0</v>
      </c>
      <c r="F320" s="318"/>
      <c r="G320" s="290"/>
      <c r="H320" s="291"/>
      <c r="I320" s="244"/>
    </row>
    <row r="321" spans="1:9" s="199" customFormat="1" ht="33.75" customHeight="1" x14ac:dyDescent="0.35">
      <c r="B321" s="545" t="str">
        <f>'Budget Template '!B304</f>
        <v>Justification- Provide justification for the use of each item and relate it to specific program objectives and how it will be used. Maintenance or rental fees for equipment should be shown in the "Other” category.</v>
      </c>
      <c r="C321" s="546"/>
      <c r="D321" s="546"/>
      <c r="E321" s="544"/>
      <c r="F321" s="289"/>
      <c r="H321" s="280"/>
      <c r="I321" s="244"/>
    </row>
    <row r="322" spans="1:9" s="199" customFormat="1" ht="46.5" customHeight="1" x14ac:dyDescent="0.35">
      <c r="B322" s="527" t="str">
        <f>'Budget Template '!B305</f>
        <v>Type justification</v>
      </c>
      <c r="C322" s="528"/>
      <c r="D322" s="528"/>
      <c r="E322" s="529"/>
      <c r="F322" s="290"/>
      <c r="G322" s="290"/>
      <c r="H322" s="291"/>
      <c r="I322" s="244"/>
    </row>
    <row r="323" spans="1:9" s="199" customFormat="1" ht="16" thickBot="1" x14ac:dyDescent="0.4">
      <c r="B323" s="294" t="str">
        <f>'Budget Template '!B306</f>
        <v xml:space="preserve"> </v>
      </c>
      <c r="C323" s="294"/>
      <c r="D323" s="319"/>
      <c r="E323" s="294"/>
      <c r="F323" s="290"/>
      <c r="G323" s="290"/>
      <c r="H323" s="291"/>
      <c r="I323" s="244"/>
    </row>
    <row r="324" spans="1:9" s="199" customFormat="1" ht="16" thickBot="1" x14ac:dyDescent="0.4">
      <c r="B324" s="320" t="str">
        <f>'Budget Template '!B307</f>
        <v>Supplies- "Staff General Office Supplies", Software-License and Technical support</v>
      </c>
      <c r="C324" s="307"/>
      <c r="D324" s="307"/>
      <c r="E324" s="307"/>
      <c r="F324" s="308"/>
      <c r="G324" s="308"/>
      <c r="H324" s="176">
        <f>$E$330</f>
        <v>0</v>
      </c>
      <c r="I324" s="244"/>
    </row>
    <row r="325" spans="1:9" s="199" customFormat="1" ht="16" thickBot="1" x14ac:dyDescent="0.4">
      <c r="B325" s="309" t="str">
        <f>'Budget Template '!B308</f>
        <v>Item Description</v>
      </c>
      <c r="C325" s="310" t="str">
        <f>'Budget Template '!C308</f>
        <v># of Units</v>
      </c>
      <c r="D325" s="310" t="str">
        <f>'Budget Template '!D308</f>
        <v>Unit cost</v>
      </c>
      <c r="E325" s="311" t="str">
        <f>'Budget Template '!E308</f>
        <v>Amount</v>
      </c>
      <c r="F325" s="290"/>
      <c r="G325" s="290"/>
      <c r="H325" s="291"/>
      <c r="I325" s="244"/>
    </row>
    <row r="326" spans="1:9" s="199" customFormat="1" x14ac:dyDescent="0.35">
      <c r="A326" s="199">
        <v>5500</v>
      </c>
      <c r="B326" s="312">
        <f>'Budget Template '!B309</f>
        <v>0</v>
      </c>
      <c r="C326" s="313">
        <f>'Budget Template '!C309</f>
        <v>0</v>
      </c>
      <c r="D326" s="314">
        <f>'Budget Template '!D309</f>
        <v>0</v>
      </c>
      <c r="E326" s="400" t="e">
        <f>'Budget Template '!#REF!</f>
        <v>#REF!</v>
      </c>
      <c r="F326" s="290"/>
      <c r="G326" s="290"/>
      <c r="H326" s="291"/>
      <c r="I326" s="244"/>
    </row>
    <row r="327" spans="1:9" s="199" customFormat="1" x14ac:dyDescent="0.35">
      <c r="A327" s="199">
        <v>5500</v>
      </c>
      <c r="B327" s="312">
        <f>'Budget Template '!B310</f>
        <v>0</v>
      </c>
      <c r="C327" s="313">
        <f>'Budget Template '!C310</f>
        <v>0</v>
      </c>
      <c r="D327" s="314">
        <f>'Budget Template '!D310</f>
        <v>0</v>
      </c>
      <c r="E327" s="401" t="e">
        <f>'Budget Template '!#REF!</f>
        <v>#REF!</v>
      </c>
      <c r="F327" s="290"/>
      <c r="G327" s="290"/>
      <c r="H327" s="291"/>
      <c r="I327" s="244"/>
    </row>
    <row r="328" spans="1:9" s="199" customFormat="1" x14ac:dyDescent="0.35">
      <c r="A328" s="199">
        <v>5500</v>
      </c>
      <c r="B328" s="312">
        <f>'Budget Template '!B311</f>
        <v>0</v>
      </c>
      <c r="C328" s="313">
        <f>'Budget Template '!C311</f>
        <v>0</v>
      </c>
      <c r="D328" s="314">
        <f>'Budget Template '!D311</f>
        <v>0</v>
      </c>
      <c r="E328" s="401" t="e">
        <f>'Budget Template '!#REF!</f>
        <v>#REF!</v>
      </c>
      <c r="F328" s="290"/>
      <c r="G328" s="290"/>
      <c r="H328" s="291"/>
      <c r="I328" s="244"/>
    </row>
    <row r="329" spans="1:9" s="199" customFormat="1" ht="16" thickBot="1" x14ac:dyDescent="0.4">
      <c r="A329" s="199">
        <v>5500</v>
      </c>
      <c r="B329" s="312">
        <f>'Budget Template '!B312</f>
        <v>0</v>
      </c>
      <c r="C329" s="313">
        <f>'Budget Template '!C312</f>
        <v>0</v>
      </c>
      <c r="D329" s="314">
        <f>'Budget Template '!D312</f>
        <v>0</v>
      </c>
      <c r="E329" s="402" t="e">
        <f>'Budget Template '!#REF!</f>
        <v>#REF!</v>
      </c>
      <c r="F329" s="290"/>
      <c r="G329" s="290"/>
      <c r="H329" s="291"/>
      <c r="I329" s="244"/>
    </row>
    <row r="330" spans="1:9" s="199" customFormat="1" ht="16" thickBot="1" x14ac:dyDescent="0.4">
      <c r="A330" s="199">
        <v>4100</v>
      </c>
      <c r="B330" s="315" t="str">
        <f>'Budget Template '!B313</f>
        <v>Total</v>
      </c>
      <c r="C330" s="316">
        <f>'Budget Template '!C313</f>
        <v>0</v>
      </c>
      <c r="D330" s="317">
        <f>'Budget Template '!D313</f>
        <v>0</v>
      </c>
      <c r="E330" s="179">
        <f>'Budget Template '!E313</f>
        <v>0</v>
      </c>
      <c r="F330" s="318"/>
      <c r="G330" s="290"/>
      <c r="H330" s="291"/>
      <c r="I330" s="244"/>
    </row>
    <row r="331" spans="1:9" s="199" customFormat="1" ht="33.75" customHeight="1" x14ac:dyDescent="0.35">
      <c r="B331" s="545" t="str">
        <f>'Budget Template '!B314</f>
        <v>Justification- Provide justification for the use of each item and relate it to specific program objectives, how it will be used, period of performance/duration. Maintenance or rental fees for equipment should be shown in the "Other” category.</v>
      </c>
      <c r="C331" s="546"/>
      <c r="D331" s="546"/>
      <c r="E331" s="544"/>
      <c r="F331" s="289"/>
      <c r="H331" s="280"/>
      <c r="I331" s="244"/>
    </row>
    <row r="332" spans="1:9" s="199" customFormat="1" ht="37.5" customHeight="1" x14ac:dyDescent="0.35">
      <c r="B332" s="527" t="str">
        <f>'Budget Template '!B315</f>
        <v>Type justification</v>
      </c>
      <c r="C332" s="528"/>
      <c r="D332" s="528"/>
      <c r="E332" s="529"/>
      <c r="F332" s="290"/>
      <c r="G332" s="290"/>
      <c r="H332" s="291"/>
      <c r="I332" s="244"/>
    </row>
    <row r="333" spans="1:9" s="199" customFormat="1" ht="16" thickBot="1" x14ac:dyDescent="0.4">
      <c r="B333" s="294" t="str">
        <f>'Budget Template '!B316</f>
        <v xml:space="preserve"> </v>
      </c>
      <c r="C333" s="294"/>
      <c r="D333" s="319"/>
      <c r="E333" s="294"/>
      <c r="F333" s="290"/>
      <c r="G333" s="290"/>
      <c r="H333" s="291"/>
      <c r="I333" s="244"/>
    </row>
    <row r="334" spans="1:9" s="205" customFormat="1" ht="16" thickBot="1" x14ac:dyDescent="0.4">
      <c r="B334" s="231" t="str">
        <f>'Budget Template '!B317</f>
        <v>Other</v>
      </c>
      <c r="C334" s="321"/>
      <c r="D334" s="322"/>
      <c r="E334" s="323"/>
      <c r="F334" s="323"/>
      <c r="G334" s="324"/>
      <c r="H334" s="176">
        <f>ROUND(G342+G363+G384+G395+G406+G417+G428+G439+E453++G353+G374+F475,0)</f>
        <v>0</v>
      </c>
      <c r="I334" s="244"/>
    </row>
    <row r="335" spans="1:9" s="199" customFormat="1" ht="16" thickBot="1" x14ac:dyDescent="0.4">
      <c r="B335" s="325" t="str">
        <f>'Budget Template '!B318</f>
        <v>Member Travel</v>
      </c>
      <c r="C335" s="279" t="str">
        <f>'Budget Template '!C318</f>
        <v># of trips</v>
      </c>
      <c r="D335" s="236" t="str">
        <f>'Budget Template '!D318</f>
        <v># of People</v>
      </c>
      <c r="E335" s="236" t="str">
        <f>'Budget Template '!E318</f>
        <v># of nights/days</v>
      </c>
      <c r="F335" s="236" t="str">
        <f>'Budget Template '!F318</f>
        <v>Rate</v>
      </c>
      <c r="G335" s="235" t="str">
        <f>'Budget Template '!G318</f>
        <v>Total</v>
      </c>
      <c r="H335" s="291"/>
      <c r="I335" s="244"/>
    </row>
    <row r="336" spans="1:9" s="199" customFormat="1" x14ac:dyDescent="0.35">
      <c r="A336" s="199">
        <v>6330</v>
      </c>
      <c r="B336" s="326" t="str">
        <f>'Budget Template '!B319</f>
        <v>Airfare</v>
      </c>
      <c r="C336" s="282">
        <f>'Budget Template '!C319</f>
        <v>0</v>
      </c>
      <c r="D336" s="282">
        <f>'Budget Template '!D319</f>
        <v>0</v>
      </c>
      <c r="E336" s="283" t="str">
        <f>'Budget Template '!E319</f>
        <v>n/a</v>
      </c>
      <c r="F336" s="284">
        <f>'Budget Template '!F319</f>
        <v>600</v>
      </c>
      <c r="G336" s="397" t="e">
        <f>'Budget Template '!#REF!</f>
        <v>#REF!</v>
      </c>
      <c r="H336" s="291"/>
      <c r="I336" s="244" t="e">
        <f>'Budget Template '!#REF!</f>
        <v>#REF!</v>
      </c>
    </row>
    <row r="337" spans="1:9" s="199" customFormat="1" x14ac:dyDescent="0.35">
      <c r="A337" s="199">
        <v>6730</v>
      </c>
      <c r="B337" s="326" t="str">
        <f>'Budget Template '!B320</f>
        <v xml:space="preserve">Lodging </v>
      </c>
      <c r="C337" s="282">
        <f>'Budget Template '!C320</f>
        <v>0</v>
      </c>
      <c r="D337" s="282">
        <f>'Budget Template '!D320</f>
        <v>0</v>
      </c>
      <c r="E337" s="282">
        <f>'Budget Template '!E320</f>
        <v>0</v>
      </c>
      <c r="F337" s="284">
        <f>'Budget Template '!F320</f>
        <v>200</v>
      </c>
      <c r="G337" s="398" t="e">
        <f>'Budget Template '!#REF!</f>
        <v>#REF!</v>
      </c>
      <c r="H337" s="291"/>
      <c r="I337" s="244" t="e">
        <f>'Budget Template '!#REF!</f>
        <v>#REF!</v>
      </c>
    </row>
    <row r="338" spans="1:9" s="199" customFormat="1" x14ac:dyDescent="0.35">
      <c r="A338" s="199">
        <v>6830</v>
      </c>
      <c r="B338" s="326" t="str">
        <f>'Budget Template '!B321</f>
        <v xml:space="preserve">Per diem </v>
      </c>
      <c r="C338" s="282">
        <f>'Budget Template '!C321</f>
        <v>0</v>
      </c>
      <c r="D338" s="282">
        <f>'Budget Template '!D321</f>
        <v>0</v>
      </c>
      <c r="E338" s="282">
        <f>'Budget Template '!E321</f>
        <v>0</v>
      </c>
      <c r="F338" s="284">
        <f>'Budget Template '!F321</f>
        <v>74</v>
      </c>
      <c r="G338" s="398" t="e">
        <f>'Budget Template '!#REF!</f>
        <v>#REF!</v>
      </c>
      <c r="H338" s="291"/>
      <c r="I338" s="244" t="e">
        <f>'Budget Template '!#REF!</f>
        <v>#REF!</v>
      </c>
    </row>
    <row r="339" spans="1:9" s="199" customFormat="1" x14ac:dyDescent="0.35">
      <c r="A339" s="199">
        <v>6530</v>
      </c>
      <c r="B339" s="326" t="str">
        <f>'Budget Template '!B322</f>
        <v xml:space="preserve">Car Rental </v>
      </c>
      <c r="C339" s="282">
        <f>'Budget Template '!C322</f>
        <v>0</v>
      </c>
      <c r="D339" s="282">
        <f>'Budget Template '!D322</f>
        <v>0</v>
      </c>
      <c r="E339" s="282">
        <f>'Budget Template '!E322</f>
        <v>0</v>
      </c>
      <c r="F339" s="284">
        <f>'Budget Template '!F322</f>
        <v>75</v>
      </c>
      <c r="G339" s="398" t="e">
        <f>'Budget Template '!#REF!</f>
        <v>#REF!</v>
      </c>
      <c r="H339" s="266"/>
      <c r="I339" s="244" t="e">
        <f>'Budget Template '!#REF!</f>
        <v>#REF!</v>
      </c>
    </row>
    <row r="340" spans="1:9" s="199" customFormat="1" x14ac:dyDescent="0.35">
      <c r="A340" s="199">
        <v>6430</v>
      </c>
      <c r="B340" s="326" t="str">
        <f>'Budget Template '!B323</f>
        <v xml:space="preserve">Ground transportation </v>
      </c>
      <c r="C340" s="282">
        <f>'Budget Template '!C323</f>
        <v>0</v>
      </c>
      <c r="D340" s="282">
        <f>'Budget Template '!D323</f>
        <v>0</v>
      </c>
      <c r="E340" s="282">
        <f>'Budget Template '!E323</f>
        <v>0</v>
      </c>
      <c r="F340" s="284">
        <f>'Budget Template '!F323</f>
        <v>125</v>
      </c>
      <c r="G340" s="398" t="e">
        <f>'Budget Template '!#REF!</f>
        <v>#REF!</v>
      </c>
      <c r="H340" s="291"/>
      <c r="I340" s="244" t="e">
        <f>'Budget Template '!#REF!</f>
        <v>#REF!</v>
      </c>
    </row>
    <row r="341" spans="1:9" s="199" customFormat="1" ht="16" thickBot="1" x14ac:dyDescent="0.4">
      <c r="A341" s="199">
        <v>6230</v>
      </c>
      <c r="B341" s="326" t="str">
        <f>'Budget Template '!B324</f>
        <v>Registration fee</v>
      </c>
      <c r="C341" s="282">
        <f>'Budget Template '!C324</f>
        <v>0</v>
      </c>
      <c r="D341" s="282">
        <f>'Budget Template '!D324</f>
        <v>0</v>
      </c>
      <c r="E341" s="283" t="str">
        <f>'Budget Template '!E324</f>
        <v>n/a</v>
      </c>
      <c r="F341" s="284">
        <f>'Budget Template '!F324</f>
        <v>500</v>
      </c>
      <c r="G341" s="399" t="e">
        <f>'Budget Template '!#REF!</f>
        <v>#REF!</v>
      </c>
      <c r="H341" s="266"/>
      <c r="I341" s="244" t="e">
        <f>'Budget Template '!#REF!</f>
        <v>#REF!</v>
      </c>
    </row>
    <row r="342" spans="1:9" s="199" customFormat="1" ht="16" thickBot="1" x14ac:dyDescent="0.4">
      <c r="A342" s="199">
        <v>4100</v>
      </c>
      <c r="B342" s="285" t="str">
        <f>'Budget Template '!B325</f>
        <v>Member/Affiliated Org. Travel subtotal</v>
      </c>
      <c r="C342" s="286" t="str">
        <f>'Budget Template '!C325</f>
        <v xml:space="preserve"> </v>
      </c>
      <c r="D342" s="287"/>
      <c r="E342" s="287"/>
      <c r="F342" s="288"/>
      <c r="G342" s="176">
        <f>'Budget Template '!G325</f>
        <v>0</v>
      </c>
      <c r="H342" s="291"/>
      <c r="I342" s="244" t="e">
        <f>'Budget Template '!#REF!</f>
        <v>#REF!</v>
      </c>
    </row>
    <row r="343" spans="1:9" s="206" customFormat="1" ht="15" x14ac:dyDescent="0.3">
      <c r="B343" s="542" t="str">
        <f>'Budget Template '!B326</f>
        <v xml:space="preserve">Justification- include Purpose of trip, Name of individual(s) if known or group status, City/state, Date (month/year) if known. </v>
      </c>
      <c r="C343" s="543"/>
      <c r="D343" s="543"/>
      <c r="E343" s="544"/>
      <c r="F343" s="327"/>
      <c r="H343" s="328"/>
      <c r="I343" s="244"/>
    </row>
    <row r="344" spans="1:9" s="203" customFormat="1" ht="58.5" customHeight="1" x14ac:dyDescent="0.35">
      <c r="B344" s="527" t="str">
        <f>'Budget Template '!B327</f>
        <v>Type justification</v>
      </c>
      <c r="C344" s="528"/>
      <c r="D344" s="528"/>
      <c r="E344" s="529"/>
      <c r="F344" s="298"/>
      <c r="H344" s="299"/>
      <c r="I344" s="244"/>
    </row>
    <row r="345" spans="1:9" s="201" customFormat="1" x14ac:dyDescent="0.35">
      <c r="B345" s="272"/>
      <c r="C345" s="272"/>
      <c r="D345" s="272"/>
      <c r="E345" s="272"/>
      <c r="F345" s="272"/>
      <c r="G345" s="272"/>
      <c r="H345" s="266"/>
      <c r="I345" s="244"/>
    </row>
    <row r="346" spans="1:9" s="199" customFormat="1" ht="16" thickBot="1" x14ac:dyDescent="0.4">
      <c r="B346" s="325" t="str">
        <f>'Budget Template '!B329</f>
        <v>Member Travel</v>
      </c>
      <c r="C346" s="279" t="str">
        <f>'Budget Template '!C329</f>
        <v># of trips</v>
      </c>
      <c r="D346" s="236" t="str">
        <f>'Budget Template '!D329</f>
        <v># of People</v>
      </c>
      <c r="E346" s="236" t="str">
        <f>'Budget Template '!E329</f>
        <v># of nights/days</v>
      </c>
      <c r="F346" s="236" t="str">
        <f>'Budget Template '!F329</f>
        <v>Rate</v>
      </c>
      <c r="G346" s="235" t="str">
        <f>'Budget Template '!G329</f>
        <v>Total</v>
      </c>
      <c r="H346" s="291"/>
      <c r="I346" s="244" t="e">
        <f>'Budget Template '!#REF!</f>
        <v>#REF!</v>
      </c>
    </row>
    <row r="347" spans="1:9" s="199" customFormat="1" x14ac:dyDescent="0.35">
      <c r="A347" s="199">
        <v>6330</v>
      </c>
      <c r="B347" s="326" t="str">
        <f>'Budget Template '!B330</f>
        <v>Airfare</v>
      </c>
      <c r="C347" s="282">
        <f>'Budget Template '!C330</f>
        <v>0</v>
      </c>
      <c r="D347" s="282">
        <f>'Budget Template '!D330</f>
        <v>0</v>
      </c>
      <c r="E347" s="283" t="str">
        <f>'Budget Template '!E330</f>
        <v>n/a</v>
      </c>
      <c r="F347" s="284">
        <f>'Budget Template '!F330</f>
        <v>600</v>
      </c>
      <c r="G347" s="397" t="e">
        <f>'Budget Template '!#REF!</f>
        <v>#REF!</v>
      </c>
      <c r="H347" s="291"/>
      <c r="I347" s="244" t="e">
        <f>'Budget Template '!#REF!</f>
        <v>#REF!</v>
      </c>
    </row>
    <row r="348" spans="1:9" s="199" customFormat="1" x14ac:dyDescent="0.35">
      <c r="A348" s="199">
        <v>6730</v>
      </c>
      <c r="B348" s="326" t="str">
        <f>'Budget Template '!B331</f>
        <v xml:space="preserve">Lodging </v>
      </c>
      <c r="C348" s="282">
        <f>'Budget Template '!C331</f>
        <v>0</v>
      </c>
      <c r="D348" s="282">
        <f>'Budget Template '!D331</f>
        <v>0</v>
      </c>
      <c r="E348" s="282">
        <f>'Budget Template '!E331</f>
        <v>0</v>
      </c>
      <c r="F348" s="284">
        <f>'Budget Template '!F331</f>
        <v>200</v>
      </c>
      <c r="G348" s="398" t="e">
        <f>'Budget Template '!#REF!</f>
        <v>#REF!</v>
      </c>
      <c r="H348" s="291"/>
      <c r="I348" s="244" t="e">
        <f>'Budget Template '!#REF!</f>
        <v>#REF!</v>
      </c>
    </row>
    <row r="349" spans="1:9" s="199" customFormat="1" x14ac:dyDescent="0.35">
      <c r="A349" s="199">
        <v>6830</v>
      </c>
      <c r="B349" s="326" t="str">
        <f>'Budget Template '!B332</f>
        <v xml:space="preserve">Per diem </v>
      </c>
      <c r="C349" s="282">
        <f>'Budget Template '!C332</f>
        <v>0</v>
      </c>
      <c r="D349" s="282">
        <f>'Budget Template '!D332</f>
        <v>0</v>
      </c>
      <c r="E349" s="282">
        <f>'Budget Template '!E332</f>
        <v>0</v>
      </c>
      <c r="F349" s="284">
        <f>'Budget Template '!F332</f>
        <v>74</v>
      </c>
      <c r="G349" s="398" t="e">
        <f>'Budget Template '!#REF!</f>
        <v>#REF!</v>
      </c>
      <c r="H349" s="291"/>
      <c r="I349" s="244" t="e">
        <f>'Budget Template '!#REF!</f>
        <v>#REF!</v>
      </c>
    </row>
    <row r="350" spans="1:9" s="199" customFormat="1" x14ac:dyDescent="0.35">
      <c r="A350" s="199">
        <v>6530</v>
      </c>
      <c r="B350" s="326" t="str">
        <f>'Budget Template '!B333</f>
        <v xml:space="preserve">Car Rental </v>
      </c>
      <c r="C350" s="282">
        <f>'Budget Template '!C333</f>
        <v>0</v>
      </c>
      <c r="D350" s="282">
        <f>'Budget Template '!D333</f>
        <v>0</v>
      </c>
      <c r="E350" s="282">
        <f>'Budget Template '!E333</f>
        <v>0</v>
      </c>
      <c r="F350" s="284">
        <f>'Budget Template '!F333</f>
        <v>75</v>
      </c>
      <c r="G350" s="398" t="e">
        <f>'Budget Template '!#REF!</f>
        <v>#REF!</v>
      </c>
      <c r="H350" s="266"/>
      <c r="I350" s="244" t="e">
        <f>'Budget Template '!#REF!</f>
        <v>#REF!</v>
      </c>
    </row>
    <row r="351" spans="1:9" s="199" customFormat="1" x14ac:dyDescent="0.35">
      <c r="A351" s="199">
        <v>6430</v>
      </c>
      <c r="B351" s="326" t="str">
        <f>'Budget Template '!B334</f>
        <v xml:space="preserve">Ground transportation </v>
      </c>
      <c r="C351" s="282">
        <f>'Budget Template '!C334</f>
        <v>0</v>
      </c>
      <c r="D351" s="282">
        <f>'Budget Template '!D334</f>
        <v>0</v>
      </c>
      <c r="E351" s="282">
        <f>'Budget Template '!E334</f>
        <v>0</v>
      </c>
      <c r="F351" s="284">
        <f>'Budget Template '!F334</f>
        <v>125</v>
      </c>
      <c r="G351" s="398" t="e">
        <f>'Budget Template '!#REF!</f>
        <v>#REF!</v>
      </c>
      <c r="H351" s="291"/>
      <c r="I351" s="244" t="e">
        <f>'Budget Template '!#REF!</f>
        <v>#REF!</v>
      </c>
    </row>
    <row r="352" spans="1:9" s="199" customFormat="1" ht="16" thickBot="1" x14ac:dyDescent="0.4">
      <c r="A352" s="199">
        <v>6230</v>
      </c>
      <c r="B352" s="326" t="str">
        <f>'Budget Template '!B335</f>
        <v>Registration fee</v>
      </c>
      <c r="C352" s="282">
        <f>'Budget Template '!C335</f>
        <v>0</v>
      </c>
      <c r="D352" s="282">
        <f>'Budget Template '!D335</f>
        <v>0</v>
      </c>
      <c r="E352" s="283" t="str">
        <f>'Budget Template '!E335</f>
        <v>n/a</v>
      </c>
      <c r="F352" s="284">
        <f>'Budget Template '!F335</f>
        <v>500</v>
      </c>
      <c r="G352" s="399" t="e">
        <f>'Budget Template '!#REF!</f>
        <v>#REF!</v>
      </c>
      <c r="H352" s="266"/>
      <c r="I352" s="244" t="e">
        <f>'Budget Template '!#REF!</f>
        <v>#REF!</v>
      </c>
    </row>
    <row r="353" spans="1:9" s="199" customFormat="1" ht="16" thickBot="1" x14ac:dyDescent="0.4">
      <c r="A353" s="199">
        <v>4100</v>
      </c>
      <c r="B353" s="285" t="str">
        <f>'Budget Template '!B336</f>
        <v>Member/Affiliated Org. Travel subtotal</v>
      </c>
      <c r="C353" s="286" t="str">
        <f>'Budget Template '!C336</f>
        <v xml:space="preserve"> </v>
      </c>
      <c r="D353" s="287"/>
      <c r="E353" s="287"/>
      <c r="F353" s="288"/>
      <c r="G353" s="176">
        <f>'Budget Template '!G336</f>
        <v>0</v>
      </c>
      <c r="H353" s="291"/>
      <c r="I353" s="244" t="e">
        <f>'Budget Template '!#REF!</f>
        <v>#REF!</v>
      </c>
    </row>
    <row r="354" spans="1:9" s="206" customFormat="1" ht="15" x14ac:dyDescent="0.3">
      <c r="B354" s="542" t="str">
        <f>'Budget Template '!B337</f>
        <v xml:space="preserve">Justification- include Purpose of trip, Name of individual(s) if known or group status, City/state, Date (month/year) if known. </v>
      </c>
      <c r="C354" s="543"/>
      <c r="D354" s="543"/>
      <c r="E354" s="544"/>
      <c r="F354" s="327"/>
      <c r="H354" s="328"/>
      <c r="I354" s="244"/>
    </row>
    <row r="355" spans="1:9" s="203" customFormat="1" ht="58.5" customHeight="1" x14ac:dyDescent="0.35">
      <c r="B355" s="527" t="str">
        <f>'Budget Template '!B338</f>
        <v>Type justification</v>
      </c>
      <c r="C355" s="528"/>
      <c r="D355" s="528"/>
      <c r="E355" s="529"/>
      <c r="F355" s="298"/>
      <c r="H355" s="299"/>
      <c r="I355" s="244"/>
    </row>
    <row r="356" spans="1:9" s="199" customFormat="1" ht="16" thickBot="1" x14ac:dyDescent="0.4">
      <c r="B356" s="278" t="str">
        <f>'Budget Template '!B339</f>
        <v>Partner Travel</v>
      </c>
      <c r="C356" s="302" t="str">
        <f>'Budget Template '!C339</f>
        <v># of trips</v>
      </c>
      <c r="D356" s="283" t="str">
        <f>'Budget Template '!D339</f>
        <v># of People</v>
      </c>
      <c r="E356" s="283" t="str">
        <f>'Budget Template '!E339</f>
        <v># of nights/days</v>
      </c>
      <c r="F356" s="283" t="str">
        <f>'Budget Template '!F339</f>
        <v>Rate</v>
      </c>
      <c r="G356" s="235" t="str">
        <f>'Budget Template '!G339</f>
        <v>Total</v>
      </c>
      <c r="H356" s="291"/>
      <c r="I356" s="244"/>
    </row>
    <row r="357" spans="1:9" s="199" customFormat="1" x14ac:dyDescent="0.35">
      <c r="A357" s="199">
        <v>6340</v>
      </c>
      <c r="B357" s="326" t="str">
        <f>'Budget Template '!B340</f>
        <v>Airfare</v>
      </c>
      <c r="C357" s="329">
        <f>'Budget Template '!C340</f>
        <v>0</v>
      </c>
      <c r="D357" s="282">
        <f>'Budget Template '!D340</f>
        <v>0</v>
      </c>
      <c r="E357" s="283" t="str">
        <f>'Budget Template '!E340</f>
        <v>n/a</v>
      </c>
      <c r="F357" s="284">
        <f>'Budget Template '!F340</f>
        <v>600</v>
      </c>
      <c r="G357" s="397" t="e">
        <f>'Budget Template '!#REF!</f>
        <v>#REF!</v>
      </c>
      <c r="H357" s="291"/>
      <c r="I357" s="244" t="e">
        <f>'Budget Template '!#REF!</f>
        <v>#REF!</v>
      </c>
    </row>
    <row r="358" spans="1:9" s="199" customFormat="1" x14ac:dyDescent="0.35">
      <c r="A358" s="199">
        <v>6740</v>
      </c>
      <c r="B358" s="326" t="str">
        <f>'Budget Template '!B341</f>
        <v xml:space="preserve">Lodging </v>
      </c>
      <c r="C358" s="329">
        <f>'Budget Template '!C341</f>
        <v>0</v>
      </c>
      <c r="D358" s="282">
        <f>'Budget Template '!D341</f>
        <v>0</v>
      </c>
      <c r="E358" s="282">
        <f>'Budget Template '!E341</f>
        <v>0</v>
      </c>
      <c r="F358" s="284">
        <f>'Budget Template '!F341</f>
        <v>200</v>
      </c>
      <c r="G358" s="398" t="e">
        <f>'Budget Template '!#REF!</f>
        <v>#REF!</v>
      </c>
      <c r="H358" s="291"/>
      <c r="I358" s="244" t="e">
        <f>'Budget Template '!#REF!</f>
        <v>#REF!</v>
      </c>
    </row>
    <row r="359" spans="1:9" s="199" customFormat="1" x14ac:dyDescent="0.35">
      <c r="A359" s="199">
        <v>6840</v>
      </c>
      <c r="B359" s="326" t="str">
        <f>'Budget Template '!B342</f>
        <v xml:space="preserve">Per diem </v>
      </c>
      <c r="C359" s="329">
        <f>'Budget Template '!C342</f>
        <v>0</v>
      </c>
      <c r="D359" s="282">
        <f>'Budget Template '!D342</f>
        <v>0</v>
      </c>
      <c r="E359" s="282">
        <f>'Budget Template '!E342</f>
        <v>0</v>
      </c>
      <c r="F359" s="284">
        <f>'Budget Template '!F342</f>
        <v>74</v>
      </c>
      <c r="G359" s="398" t="e">
        <f>'Budget Template '!#REF!</f>
        <v>#REF!</v>
      </c>
      <c r="H359" s="291"/>
      <c r="I359" s="244" t="e">
        <f>'Budget Template '!#REF!</f>
        <v>#REF!</v>
      </c>
    </row>
    <row r="360" spans="1:9" s="199" customFormat="1" x14ac:dyDescent="0.35">
      <c r="A360" s="199">
        <v>6540</v>
      </c>
      <c r="B360" s="326" t="str">
        <f>'Budget Template '!B343</f>
        <v xml:space="preserve">Car Rental </v>
      </c>
      <c r="C360" s="329">
        <f>'Budget Template '!C343</f>
        <v>0</v>
      </c>
      <c r="D360" s="282">
        <f>'Budget Template '!D343</f>
        <v>0</v>
      </c>
      <c r="E360" s="282">
        <f>'Budget Template '!E343</f>
        <v>0</v>
      </c>
      <c r="F360" s="284">
        <f>'Budget Template '!F343</f>
        <v>75</v>
      </c>
      <c r="G360" s="398" t="e">
        <f>'Budget Template '!#REF!</f>
        <v>#REF!</v>
      </c>
      <c r="H360" s="266"/>
      <c r="I360" s="244" t="e">
        <f>'Budget Template '!#REF!</f>
        <v>#REF!</v>
      </c>
    </row>
    <row r="361" spans="1:9" s="199" customFormat="1" x14ac:dyDescent="0.35">
      <c r="A361" s="199">
        <v>6440</v>
      </c>
      <c r="B361" s="326" t="str">
        <f>'Budget Template '!B344</f>
        <v xml:space="preserve">Ground transportation </v>
      </c>
      <c r="C361" s="329">
        <f>'Budget Template '!C344</f>
        <v>0</v>
      </c>
      <c r="D361" s="282">
        <f>'Budget Template '!D344</f>
        <v>0</v>
      </c>
      <c r="E361" s="282">
        <f>'Budget Template '!E344</f>
        <v>0</v>
      </c>
      <c r="F361" s="284">
        <f>'Budget Template '!F344</f>
        <v>125</v>
      </c>
      <c r="G361" s="398" t="e">
        <f>'Budget Template '!#REF!</f>
        <v>#REF!</v>
      </c>
      <c r="H361" s="291"/>
      <c r="I361" s="244" t="e">
        <f>'Budget Template '!#REF!</f>
        <v>#REF!</v>
      </c>
    </row>
    <row r="362" spans="1:9" s="199" customFormat="1" ht="16" thickBot="1" x14ac:dyDescent="0.4">
      <c r="A362" s="199">
        <v>6230</v>
      </c>
      <c r="B362" s="326" t="str">
        <f>'Budget Template '!B345</f>
        <v>Registration fee</v>
      </c>
      <c r="C362" s="329">
        <f>'Budget Template '!C345</f>
        <v>0</v>
      </c>
      <c r="D362" s="282">
        <f>'Budget Template '!D345</f>
        <v>0</v>
      </c>
      <c r="E362" s="283" t="str">
        <f>'Budget Template '!E345</f>
        <v>n/a</v>
      </c>
      <c r="F362" s="284">
        <f>'Budget Template '!F345</f>
        <v>500</v>
      </c>
      <c r="G362" s="399" t="e">
        <f>'Budget Template '!#REF!</f>
        <v>#REF!</v>
      </c>
      <c r="H362" s="266"/>
      <c r="I362" s="244" t="e">
        <f>'Budget Template '!#REF!</f>
        <v>#REF!</v>
      </c>
    </row>
    <row r="363" spans="1:9" s="199" customFormat="1" ht="16" thickBot="1" x14ac:dyDescent="0.4">
      <c r="A363" s="199">
        <v>4100</v>
      </c>
      <c r="B363" s="285" t="str">
        <f>'Budget Template '!B346</f>
        <v>Member/Affiliated Org. Travel subtotal</v>
      </c>
      <c r="C363" s="286" t="str">
        <f>'Budget Template '!C346</f>
        <v xml:space="preserve"> </v>
      </c>
      <c r="D363" s="287"/>
      <c r="E363" s="287"/>
      <c r="F363" s="288"/>
      <c r="G363" s="176">
        <f>'Budget Template '!G346</f>
        <v>0</v>
      </c>
      <c r="H363" s="291"/>
      <c r="I363" s="244" t="e">
        <f>'Budget Template '!#REF!</f>
        <v>#REF!</v>
      </c>
    </row>
    <row r="364" spans="1:9" s="206" customFormat="1" ht="15.75" customHeight="1" x14ac:dyDescent="0.3">
      <c r="B364" s="542" t="str">
        <f>'Budget Template '!B347</f>
        <v xml:space="preserve">Justification- include Purpose of trip, Name of individual(s) if known or group status, City/state, Date (month/year) if known. </v>
      </c>
      <c r="C364" s="543"/>
      <c r="D364" s="543"/>
      <c r="E364" s="544"/>
      <c r="F364" s="327"/>
      <c r="H364" s="328"/>
      <c r="I364" s="244"/>
    </row>
    <row r="365" spans="1:9" s="203" customFormat="1" ht="52.5" customHeight="1" x14ac:dyDescent="0.35">
      <c r="B365" s="527" t="str">
        <f>'Budget Template '!B348</f>
        <v>Type justification</v>
      </c>
      <c r="C365" s="528"/>
      <c r="D365" s="528"/>
      <c r="E365" s="529"/>
      <c r="F365" s="298"/>
      <c r="H365" s="299"/>
      <c r="I365" s="244"/>
    </row>
    <row r="366" spans="1:9" s="201" customFormat="1" x14ac:dyDescent="0.35">
      <c r="B366" s="272"/>
      <c r="C366" s="272"/>
      <c r="D366" s="272"/>
      <c r="E366" s="272"/>
      <c r="F366" s="272"/>
      <c r="G366" s="272"/>
      <c r="H366" s="266"/>
      <c r="I366" s="244"/>
    </row>
    <row r="367" spans="1:9" s="199" customFormat="1" ht="16" thickBot="1" x14ac:dyDescent="0.4">
      <c r="B367" s="278" t="str">
        <f>'Budget Template '!B350</f>
        <v>Partner Travel</v>
      </c>
      <c r="C367" s="302" t="str">
        <f>'Budget Template '!C350</f>
        <v># of trips</v>
      </c>
      <c r="D367" s="283" t="str">
        <f>'Budget Template '!D350</f>
        <v># of People</v>
      </c>
      <c r="E367" s="283" t="str">
        <f>'Budget Template '!E350</f>
        <v># of nights/days</v>
      </c>
      <c r="F367" s="283" t="str">
        <f>'Budget Template '!F350</f>
        <v>Rate</v>
      </c>
      <c r="G367" s="235" t="str">
        <f>'Budget Template '!G350</f>
        <v>Total</v>
      </c>
      <c r="H367" s="291"/>
      <c r="I367" s="244"/>
    </row>
    <row r="368" spans="1:9" s="199" customFormat="1" x14ac:dyDescent="0.35">
      <c r="A368" s="199">
        <v>6340</v>
      </c>
      <c r="B368" s="326" t="str">
        <f>'Budget Template '!B351</f>
        <v>Airfare</v>
      </c>
      <c r="C368" s="329">
        <f>'Budget Template '!C351</f>
        <v>0</v>
      </c>
      <c r="D368" s="282">
        <f>'Budget Template '!D351</f>
        <v>0</v>
      </c>
      <c r="E368" s="283" t="str">
        <f>'Budget Template '!E351</f>
        <v>n/a</v>
      </c>
      <c r="F368" s="284">
        <f>'Budget Template '!F351</f>
        <v>600</v>
      </c>
      <c r="G368" s="397" t="e">
        <f>'Budget Template '!#REF!</f>
        <v>#REF!</v>
      </c>
      <c r="H368" s="291"/>
      <c r="I368" s="244" t="e">
        <f>'Budget Template '!#REF!</f>
        <v>#REF!</v>
      </c>
    </row>
    <row r="369" spans="1:9" s="199" customFormat="1" x14ac:dyDescent="0.35">
      <c r="A369" s="199">
        <v>6740</v>
      </c>
      <c r="B369" s="326" t="str">
        <f>'Budget Template '!B352</f>
        <v xml:space="preserve">Lodging </v>
      </c>
      <c r="C369" s="329">
        <f>'Budget Template '!C352</f>
        <v>0</v>
      </c>
      <c r="D369" s="282">
        <f>'Budget Template '!D352</f>
        <v>0</v>
      </c>
      <c r="E369" s="282">
        <f>'Budget Template '!E352</f>
        <v>0</v>
      </c>
      <c r="F369" s="284">
        <f>'Budget Template '!F352</f>
        <v>200</v>
      </c>
      <c r="G369" s="398" t="e">
        <f>'Budget Template '!#REF!</f>
        <v>#REF!</v>
      </c>
      <c r="H369" s="291"/>
      <c r="I369" s="244" t="e">
        <f>'Budget Template '!#REF!</f>
        <v>#REF!</v>
      </c>
    </row>
    <row r="370" spans="1:9" s="199" customFormat="1" x14ac:dyDescent="0.35">
      <c r="A370" s="199">
        <v>6840</v>
      </c>
      <c r="B370" s="326" t="str">
        <f>'Budget Template '!B353</f>
        <v xml:space="preserve">Per diem </v>
      </c>
      <c r="C370" s="329">
        <f>'Budget Template '!C353</f>
        <v>0</v>
      </c>
      <c r="D370" s="282">
        <f>'Budget Template '!D353</f>
        <v>0</v>
      </c>
      <c r="E370" s="282">
        <f>'Budget Template '!E353</f>
        <v>0</v>
      </c>
      <c r="F370" s="284">
        <f>'Budget Template '!F353</f>
        <v>74</v>
      </c>
      <c r="G370" s="398" t="e">
        <f>'Budget Template '!#REF!</f>
        <v>#REF!</v>
      </c>
      <c r="H370" s="291"/>
      <c r="I370" s="244" t="e">
        <f>'Budget Template '!#REF!</f>
        <v>#REF!</v>
      </c>
    </row>
    <row r="371" spans="1:9" s="199" customFormat="1" x14ac:dyDescent="0.35">
      <c r="A371" s="199">
        <v>6540</v>
      </c>
      <c r="B371" s="326" t="str">
        <f>'Budget Template '!B354</f>
        <v xml:space="preserve">Car Rental </v>
      </c>
      <c r="C371" s="329">
        <f>'Budget Template '!C354</f>
        <v>0</v>
      </c>
      <c r="D371" s="282">
        <f>'Budget Template '!D354</f>
        <v>0</v>
      </c>
      <c r="E371" s="282">
        <f>'Budget Template '!E354</f>
        <v>0</v>
      </c>
      <c r="F371" s="284">
        <f>'Budget Template '!F354</f>
        <v>75</v>
      </c>
      <c r="G371" s="398" t="e">
        <f>'Budget Template '!#REF!</f>
        <v>#REF!</v>
      </c>
      <c r="H371" s="266"/>
      <c r="I371" s="244" t="e">
        <f>'Budget Template '!#REF!</f>
        <v>#REF!</v>
      </c>
    </row>
    <row r="372" spans="1:9" s="199" customFormat="1" x14ac:dyDescent="0.35">
      <c r="A372" s="199">
        <v>6440</v>
      </c>
      <c r="B372" s="326" t="str">
        <f>'Budget Template '!B355</f>
        <v xml:space="preserve">Ground transportation </v>
      </c>
      <c r="C372" s="329">
        <f>'Budget Template '!C355</f>
        <v>0</v>
      </c>
      <c r="D372" s="282">
        <f>'Budget Template '!D355</f>
        <v>0</v>
      </c>
      <c r="E372" s="282">
        <f>'Budget Template '!E355</f>
        <v>0</v>
      </c>
      <c r="F372" s="284">
        <f>'Budget Template '!F355</f>
        <v>125</v>
      </c>
      <c r="G372" s="398" t="e">
        <f>'Budget Template '!#REF!</f>
        <v>#REF!</v>
      </c>
      <c r="H372" s="291"/>
      <c r="I372" s="244" t="e">
        <f>'Budget Template '!#REF!</f>
        <v>#REF!</v>
      </c>
    </row>
    <row r="373" spans="1:9" s="199" customFormat="1" ht="16" thickBot="1" x14ac:dyDescent="0.4">
      <c r="A373" s="199">
        <v>6230</v>
      </c>
      <c r="B373" s="326" t="str">
        <f>'Budget Template '!B356</f>
        <v>Registration fee</v>
      </c>
      <c r="C373" s="329">
        <f>'Budget Template '!C356</f>
        <v>0</v>
      </c>
      <c r="D373" s="282">
        <f>'Budget Template '!D356</f>
        <v>0</v>
      </c>
      <c r="E373" s="283" t="str">
        <f>'Budget Template '!E356</f>
        <v>n/a</v>
      </c>
      <c r="F373" s="284">
        <f>'Budget Template '!F356</f>
        <v>500</v>
      </c>
      <c r="G373" s="399" t="e">
        <f>'Budget Template '!#REF!</f>
        <v>#REF!</v>
      </c>
      <c r="H373" s="266"/>
      <c r="I373" s="244" t="e">
        <f>'Budget Template '!#REF!</f>
        <v>#REF!</v>
      </c>
    </row>
    <row r="374" spans="1:9" s="199" customFormat="1" ht="16" thickBot="1" x14ac:dyDescent="0.4">
      <c r="A374" s="199">
        <v>4100</v>
      </c>
      <c r="B374" s="285" t="str">
        <f>'Budget Template '!B357</f>
        <v>Member/Affiliated Org. Travel subtotal</v>
      </c>
      <c r="C374" s="286" t="str">
        <f>'Budget Template '!C357</f>
        <v xml:space="preserve"> </v>
      </c>
      <c r="D374" s="287">
        <f>'Budget Template '!D357</f>
        <v>0</v>
      </c>
      <c r="E374" s="287">
        <f>'Budget Template '!E357</f>
        <v>0</v>
      </c>
      <c r="F374" s="288">
        <f>'Budget Template '!F357</f>
        <v>0</v>
      </c>
      <c r="G374" s="176">
        <f>'Budget Template '!G357</f>
        <v>0</v>
      </c>
      <c r="H374" s="291"/>
      <c r="I374" s="244" t="e">
        <f>'Budget Template '!#REF!</f>
        <v>#REF!</v>
      </c>
    </row>
    <row r="375" spans="1:9" s="206" customFormat="1" ht="15.75" customHeight="1" x14ac:dyDescent="0.3">
      <c r="B375" s="542" t="str">
        <f>'Budget Template '!B358</f>
        <v xml:space="preserve">Justification- include Purpose of trip, Name of individual(s) if known or group status, City/state, Date (month/year) if known. </v>
      </c>
      <c r="C375" s="543"/>
      <c r="D375" s="543"/>
      <c r="E375" s="544"/>
      <c r="F375" s="327"/>
      <c r="H375" s="328"/>
      <c r="I375" s="244"/>
    </row>
    <row r="376" spans="1:9" s="203" customFormat="1" ht="52.5" customHeight="1" x14ac:dyDescent="0.35">
      <c r="B376" s="527" t="str">
        <f>'Budget Template '!B359</f>
        <v>Type justification</v>
      </c>
      <c r="C376" s="528"/>
      <c r="D376" s="528"/>
      <c r="E376" s="529"/>
      <c r="F376" s="298"/>
      <c r="H376" s="299"/>
      <c r="I376" s="244"/>
    </row>
    <row r="377" spans="1:9" s="199" customFormat="1" ht="16" thickBot="1" x14ac:dyDescent="0.4">
      <c r="B377" s="278" t="str">
        <f>'Budget Template '!B360</f>
        <v>Contractor/Subcontractor Travel</v>
      </c>
      <c r="C377" s="302" t="str">
        <f>'Budget Template '!C360</f>
        <v># of trips</v>
      </c>
      <c r="D377" s="283" t="str">
        <f>'Budget Template '!D360</f>
        <v># of People</v>
      </c>
      <c r="E377" s="283" t="str">
        <f>'Budget Template '!E360</f>
        <v># of nights/days</v>
      </c>
      <c r="F377" s="283" t="str">
        <f>'Budget Template '!F360</f>
        <v>Rate</v>
      </c>
      <c r="G377" s="235" t="str">
        <f>'Budget Template '!G360</f>
        <v>Total</v>
      </c>
      <c r="H377" s="291"/>
      <c r="I377" s="244"/>
    </row>
    <row r="378" spans="1:9" s="199" customFormat="1" x14ac:dyDescent="0.35">
      <c r="A378" s="199">
        <v>6320</v>
      </c>
      <c r="B378" s="326" t="str">
        <f>'Budget Template '!B361</f>
        <v>Airfare</v>
      </c>
      <c r="C378" s="329">
        <f>'Budget Template '!C361</f>
        <v>0</v>
      </c>
      <c r="D378" s="282">
        <f>'Budget Template '!D361</f>
        <v>0</v>
      </c>
      <c r="E378" s="283" t="str">
        <f>'Budget Template '!E361</f>
        <v>n/a</v>
      </c>
      <c r="F378" s="284">
        <f>'Budget Template '!F361</f>
        <v>600</v>
      </c>
      <c r="G378" s="397" t="e">
        <f>'Budget Template '!#REF!</f>
        <v>#REF!</v>
      </c>
      <c r="H378" s="291"/>
      <c r="I378" s="244" t="e">
        <f>'Budget Template '!#REF!</f>
        <v>#REF!</v>
      </c>
    </row>
    <row r="379" spans="1:9" s="199" customFormat="1" x14ac:dyDescent="0.35">
      <c r="A379" s="199">
        <v>6720</v>
      </c>
      <c r="B379" s="326" t="str">
        <f>'Budget Template '!B362</f>
        <v xml:space="preserve">Lodging </v>
      </c>
      <c r="C379" s="329">
        <f>'Budget Template '!C362</f>
        <v>0</v>
      </c>
      <c r="D379" s="282">
        <f>'Budget Template '!D362</f>
        <v>0</v>
      </c>
      <c r="E379" s="282">
        <f>'Budget Template '!E362</f>
        <v>0</v>
      </c>
      <c r="F379" s="284">
        <f>'Budget Template '!F362</f>
        <v>200</v>
      </c>
      <c r="G379" s="398" t="e">
        <f>'Budget Template '!#REF!</f>
        <v>#REF!</v>
      </c>
      <c r="H379" s="291"/>
      <c r="I379" s="244" t="e">
        <f>'Budget Template '!#REF!</f>
        <v>#REF!</v>
      </c>
    </row>
    <row r="380" spans="1:9" s="199" customFormat="1" x14ac:dyDescent="0.35">
      <c r="A380" s="199">
        <v>6820</v>
      </c>
      <c r="B380" s="326" t="str">
        <f>'Budget Template '!B363</f>
        <v xml:space="preserve">Per diem </v>
      </c>
      <c r="C380" s="329">
        <f>'Budget Template '!C363</f>
        <v>0</v>
      </c>
      <c r="D380" s="282">
        <f>'Budget Template '!D363</f>
        <v>0</v>
      </c>
      <c r="E380" s="282">
        <f>'Budget Template '!E363</f>
        <v>0</v>
      </c>
      <c r="F380" s="284">
        <f>'Budget Template '!F363</f>
        <v>74</v>
      </c>
      <c r="G380" s="398" t="e">
        <f>'Budget Template '!#REF!</f>
        <v>#REF!</v>
      </c>
      <c r="H380" s="291"/>
      <c r="I380" s="244" t="e">
        <f>'Budget Template '!#REF!</f>
        <v>#REF!</v>
      </c>
    </row>
    <row r="381" spans="1:9" s="199" customFormat="1" x14ac:dyDescent="0.35">
      <c r="A381" s="199">
        <v>6520</v>
      </c>
      <c r="B381" s="326" t="str">
        <f>'Budget Template '!B364</f>
        <v xml:space="preserve">Car Rental </v>
      </c>
      <c r="C381" s="329">
        <f>'Budget Template '!C364</f>
        <v>0</v>
      </c>
      <c r="D381" s="282">
        <f>'Budget Template '!D364</f>
        <v>0</v>
      </c>
      <c r="E381" s="282">
        <f>'Budget Template '!E364</f>
        <v>0</v>
      </c>
      <c r="F381" s="284">
        <f>'Budget Template '!F364</f>
        <v>75</v>
      </c>
      <c r="G381" s="398" t="e">
        <f>'Budget Template '!#REF!</f>
        <v>#REF!</v>
      </c>
      <c r="H381" s="266"/>
      <c r="I381" s="244" t="e">
        <f>'Budget Template '!#REF!</f>
        <v>#REF!</v>
      </c>
    </row>
    <row r="382" spans="1:9" s="199" customFormat="1" x14ac:dyDescent="0.35">
      <c r="A382" s="199">
        <v>6420</v>
      </c>
      <c r="B382" s="326" t="str">
        <f>'Budget Template '!B365</f>
        <v xml:space="preserve">Ground transportation </v>
      </c>
      <c r="C382" s="329">
        <f>'Budget Template '!C365</f>
        <v>0</v>
      </c>
      <c r="D382" s="282">
        <f>'Budget Template '!D365</f>
        <v>0</v>
      </c>
      <c r="E382" s="282">
        <f>'Budget Template '!E365</f>
        <v>0</v>
      </c>
      <c r="F382" s="284">
        <f>'Budget Template '!F365</f>
        <v>125</v>
      </c>
      <c r="G382" s="398" t="e">
        <f>'Budget Template '!#REF!</f>
        <v>#REF!</v>
      </c>
      <c r="H382" s="291"/>
      <c r="I382" s="244" t="e">
        <f>'Budget Template '!#REF!</f>
        <v>#REF!</v>
      </c>
    </row>
    <row r="383" spans="1:9" s="199" customFormat="1" ht="16" thickBot="1" x14ac:dyDescent="0.4">
      <c r="A383" s="199">
        <v>6230</v>
      </c>
      <c r="B383" s="326" t="str">
        <f>'Budget Template '!B366</f>
        <v>Registration fee</v>
      </c>
      <c r="C383" s="329">
        <f>'Budget Template '!C366</f>
        <v>0</v>
      </c>
      <c r="D383" s="282">
        <f>'Budget Template '!D366</f>
        <v>0</v>
      </c>
      <c r="E383" s="283" t="str">
        <f>'Budget Template '!E366</f>
        <v>n/a</v>
      </c>
      <c r="F383" s="284">
        <f>'Budget Template '!F366</f>
        <v>500</v>
      </c>
      <c r="G383" s="399" t="e">
        <f>'Budget Template '!#REF!</f>
        <v>#REF!</v>
      </c>
      <c r="H383" s="266"/>
      <c r="I383" s="244" t="e">
        <f>'Budget Template '!#REF!</f>
        <v>#REF!</v>
      </c>
    </row>
    <row r="384" spans="1:9" s="199" customFormat="1" ht="16" thickBot="1" x14ac:dyDescent="0.4">
      <c r="A384" s="199">
        <v>4100</v>
      </c>
      <c r="B384" s="285" t="str">
        <f>'Budget Template '!B367</f>
        <v>Contractor/Subcontractor Travel subtotal</v>
      </c>
      <c r="C384" s="286" t="str">
        <f>'Budget Template '!C367</f>
        <v xml:space="preserve"> </v>
      </c>
      <c r="D384" s="287"/>
      <c r="E384" s="287"/>
      <c r="F384" s="288"/>
      <c r="G384" s="176">
        <f>'Budget Template '!G367</f>
        <v>0</v>
      </c>
      <c r="H384" s="291"/>
      <c r="I384" s="244" t="e">
        <f>'Budget Template '!#REF!</f>
        <v>#REF!</v>
      </c>
    </row>
    <row r="385" spans="1:9" s="206" customFormat="1" ht="15" x14ac:dyDescent="0.3">
      <c r="B385" s="542" t="str">
        <f>'Budget Template '!B368</f>
        <v xml:space="preserve">Justification- include Purpose of trip, Name of individual(s) if known, City/state, Date (month/year) if known. </v>
      </c>
      <c r="C385" s="543"/>
      <c r="D385" s="543"/>
      <c r="E385" s="544"/>
      <c r="F385" s="327"/>
      <c r="H385" s="328"/>
      <c r="I385" s="244"/>
    </row>
    <row r="386" spans="1:9" s="203" customFormat="1" ht="35.25" customHeight="1" x14ac:dyDescent="0.35">
      <c r="B386" s="527" t="str">
        <f>'Budget Template '!B369</f>
        <v>Type justification</v>
      </c>
      <c r="C386" s="528"/>
      <c r="D386" s="528"/>
      <c r="E386" s="529"/>
      <c r="F386" s="298"/>
      <c r="H386" s="299"/>
      <c r="I386" s="244"/>
    </row>
    <row r="387" spans="1:9" s="199" customFormat="1" x14ac:dyDescent="0.35">
      <c r="B387" s="272" t="str">
        <f>'Budget Template '!B370</f>
        <v xml:space="preserve"> </v>
      </c>
      <c r="C387" s="272" t="str">
        <f>'Budget Template '!C370</f>
        <v xml:space="preserve"> </v>
      </c>
      <c r="D387" s="272"/>
      <c r="E387" s="272"/>
      <c r="F387" s="290"/>
      <c r="G387" s="290"/>
      <c r="H387" s="291"/>
      <c r="I387" s="244"/>
    </row>
    <row r="388" spans="1:9" s="199" customFormat="1" ht="16" thickBot="1" x14ac:dyDescent="0.4">
      <c r="B388" s="278" t="str">
        <f>'Budget Template '!B371</f>
        <v>Contractor/Subcontractor Travel</v>
      </c>
      <c r="C388" s="302" t="str">
        <f>'Budget Template '!C371</f>
        <v># of trips</v>
      </c>
      <c r="D388" s="283" t="str">
        <f>'Budget Template '!D371</f>
        <v># of People</v>
      </c>
      <c r="E388" s="283" t="str">
        <f>'Budget Template '!E371</f>
        <v># of nights/days</v>
      </c>
      <c r="F388" s="283" t="str">
        <f>'Budget Template '!F371</f>
        <v>Rate</v>
      </c>
      <c r="G388" s="235" t="str">
        <f>'Budget Template '!G371</f>
        <v>Total</v>
      </c>
      <c r="H388" s="291"/>
      <c r="I388" s="244"/>
    </row>
    <row r="389" spans="1:9" s="199" customFormat="1" x14ac:dyDescent="0.35">
      <c r="A389" s="199">
        <v>6320</v>
      </c>
      <c r="B389" s="326" t="str">
        <f>'Budget Template '!B372</f>
        <v>Airfare</v>
      </c>
      <c r="C389" s="329">
        <f>'Budget Template '!C372</f>
        <v>0</v>
      </c>
      <c r="D389" s="282">
        <f>'Budget Template '!D372</f>
        <v>0</v>
      </c>
      <c r="E389" s="283" t="str">
        <f>'Budget Template '!E372</f>
        <v>n/a</v>
      </c>
      <c r="F389" s="284">
        <f>'Budget Template '!F372</f>
        <v>600</v>
      </c>
      <c r="G389" s="397" t="e">
        <f>'Budget Template '!#REF!</f>
        <v>#REF!</v>
      </c>
      <c r="H389" s="291"/>
      <c r="I389" s="244" t="e">
        <f>'Budget Template '!#REF!</f>
        <v>#REF!</v>
      </c>
    </row>
    <row r="390" spans="1:9" s="199" customFormat="1" x14ac:dyDescent="0.35">
      <c r="A390" s="199">
        <v>6720</v>
      </c>
      <c r="B390" s="326" t="str">
        <f>'Budget Template '!B373</f>
        <v xml:space="preserve">Lodging </v>
      </c>
      <c r="C390" s="329">
        <f>'Budget Template '!C373</f>
        <v>0</v>
      </c>
      <c r="D390" s="282">
        <f>'Budget Template '!D373</f>
        <v>0</v>
      </c>
      <c r="E390" s="282">
        <f>'Budget Template '!E373</f>
        <v>0</v>
      </c>
      <c r="F390" s="284">
        <f>'Budget Template '!F373</f>
        <v>200</v>
      </c>
      <c r="G390" s="398" t="e">
        <f>'Budget Template '!#REF!</f>
        <v>#REF!</v>
      </c>
      <c r="H390" s="291"/>
      <c r="I390" s="244" t="e">
        <f>'Budget Template '!#REF!</f>
        <v>#REF!</v>
      </c>
    </row>
    <row r="391" spans="1:9" s="199" customFormat="1" x14ac:dyDescent="0.35">
      <c r="A391" s="199">
        <v>6820</v>
      </c>
      <c r="B391" s="326" t="str">
        <f>'Budget Template '!B374</f>
        <v xml:space="preserve">Per diem </v>
      </c>
      <c r="C391" s="329">
        <f>'Budget Template '!C374</f>
        <v>0</v>
      </c>
      <c r="D391" s="282">
        <f>'Budget Template '!D374</f>
        <v>0</v>
      </c>
      <c r="E391" s="282">
        <f>'Budget Template '!E374</f>
        <v>0</v>
      </c>
      <c r="F391" s="284">
        <f>'Budget Template '!F374</f>
        <v>74</v>
      </c>
      <c r="G391" s="398" t="e">
        <f>'Budget Template '!#REF!</f>
        <v>#REF!</v>
      </c>
      <c r="H391" s="291"/>
      <c r="I391" s="244" t="e">
        <f>'Budget Template '!#REF!</f>
        <v>#REF!</v>
      </c>
    </row>
    <row r="392" spans="1:9" s="199" customFormat="1" x14ac:dyDescent="0.35">
      <c r="A392" s="199">
        <v>6520</v>
      </c>
      <c r="B392" s="326" t="str">
        <f>'Budget Template '!B375</f>
        <v xml:space="preserve">Car Rental </v>
      </c>
      <c r="C392" s="329">
        <f>'Budget Template '!C375</f>
        <v>0</v>
      </c>
      <c r="D392" s="282">
        <f>'Budget Template '!D375</f>
        <v>0</v>
      </c>
      <c r="E392" s="282">
        <f>'Budget Template '!E375</f>
        <v>0</v>
      </c>
      <c r="F392" s="284">
        <f>'Budget Template '!F375</f>
        <v>75</v>
      </c>
      <c r="G392" s="398" t="e">
        <f>'Budget Template '!#REF!</f>
        <v>#REF!</v>
      </c>
      <c r="H392" s="266"/>
      <c r="I392" s="244" t="e">
        <f>'Budget Template '!#REF!</f>
        <v>#REF!</v>
      </c>
    </row>
    <row r="393" spans="1:9" s="199" customFormat="1" x14ac:dyDescent="0.35">
      <c r="A393" s="199">
        <v>6420</v>
      </c>
      <c r="B393" s="326" t="str">
        <f>'Budget Template '!B376</f>
        <v xml:space="preserve">Ground transportation </v>
      </c>
      <c r="C393" s="329">
        <f>'Budget Template '!C376</f>
        <v>0</v>
      </c>
      <c r="D393" s="282">
        <f>'Budget Template '!D376</f>
        <v>0</v>
      </c>
      <c r="E393" s="282">
        <f>'Budget Template '!E376</f>
        <v>0</v>
      </c>
      <c r="F393" s="284">
        <f>'Budget Template '!F376</f>
        <v>125</v>
      </c>
      <c r="G393" s="398" t="e">
        <f>'Budget Template '!#REF!</f>
        <v>#REF!</v>
      </c>
      <c r="H393" s="291"/>
      <c r="I393" s="244" t="e">
        <f>'Budget Template '!#REF!</f>
        <v>#REF!</v>
      </c>
    </row>
    <row r="394" spans="1:9" s="199" customFormat="1" ht="16" thickBot="1" x14ac:dyDescent="0.4">
      <c r="A394" s="199">
        <v>6230</v>
      </c>
      <c r="B394" s="326" t="str">
        <f>'Budget Template '!B377</f>
        <v>Registration fee</v>
      </c>
      <c r="C394" s="329">
        <f>'Budget Template '!C377</f>
        <v>0</v>
      </c>
      <c r="D394" s="282">
        <f>'Budget Template '!D377</f>
        <v>0</v>
      </c>
      <c r="E394" s="283" t="str">
        <f>'Budget Template '!E377</f>
        <v>n/a</v>
      </c>
      <c r="F394" s="284">
        <f>'Budget Template '!F377</f>
        <v>500</v>
      </c>
      <c r="G394" s="399" t="e">
        <f>'Budget Template '!#REF!</f>
        <v>#REF!</v>
      </c>
      <c r="H394" s="266"/>
      <c r="I394" s="244" t="e">
        <f>'Budget Template '!#REF!</f>
        <v>#REF!</v>
      </c>
    </row>
    <row r="395" spans="1:9" s="199" customFormat="1" ht="16" thickBot="1" x14ac:dyDescent="0.4">
      <c r="A395" s="199">
        <v>4100</v>
      </c>
      <c r="B395" s="285" t="str">
        <f>'Budget Template '!B378</f>
        <v>Contractor/Subcontractor Travel subtotal</v>
      </c>
      <c r="C395" s="286" t="str">
        <f>'Budget Template '!C378</f>
        <v xml:space="preserve"> </v>
      </c>
      <c r="D395" s="287"/>
      <c r="E395" s="287"/>
      <c r="F395" s="288"/>
      <c r="G395" s="176">
        <f>'Budget Template '!G378</f>
        <v>0</v>
      </c>
      <c r="H395" s="291"/>
      <c r="I395" s="244" t="e">
        <f>'Budget Template '!#REF!</f>
        <v>#REF!</v>
      </c>
    </row>
    <row r="396" spans="1:9" s="206" customFormat="1" ht="15" x14ac:dyDescent="0.3">
      <c r="B396" s="545" t="str">
        <f>'Budget Template '!B379</f>
        <v xml:space="preserve">Justification- include Purpose of trip, Name of individual(s) if known, City/state, Date (month/year) if known. </v>
      </c>
      <c r="C396" s="546"/>
      <c r="D396" s="546"/>
      <c r="E396" s="547"/>
      <c r="F396" s="327"/>
      <c r="H396" s="328"/>
      <c r="I396" s="244"/>
    </row>
    <row r="397" spans="1:9" s="203" customFormat="1" ht="35.25" customHeight="1" x14ac:dyDescent="0.35">
      <c r="B397" s="527" t="str">
        <f>'Budget Template '!B380</f>
        <v>Type justification</v>
      </c>
      <c r="C397" s="528"/>
      <c r="D397" s="528"/>
      <c r="E397" s="529"/>
      <c r="F397" s="298"/>
      <c r="H397" s="299"/>
      <c r="I397" s="244"/>
    </row>
    <row r="398" spans="1:9" s="203" customFormat="1" x14ac:dyDescent="0.35">
      <c r="B398" s="294"/>
      <c r="C398" s="330"/>
      <c r="D398" s="330"/>
      <c r="E398" s="331"/>
      <c r="F398" s="298"/>
      <c r="H398" s="299"/>
      <c r="I398" s="244"/>
    </row>
    <row r="399" spans="1:9" s="199" customFormat="1" ht="16" thickBot="1" x14ac:dyDescent="0.4">
      <c r="B399" s="278" t="str">
        <f>'Budget Template '!B382</f>
        <v>Facilitator Travel</v>
      </c>
      <c r="C399" s="302" t="str">
        <f>'Budget Template '!C382</f>
        <v># of trips</v>
      </c>
      <c r="D399" s="283" t="str">
        <f>'Budget Template '!D382</f>
        <v># of People</v>
      </c>
      <c r="E399" s="283" t="str">
        <f>'Budget Template '!E382</f>
        <v># of nights/days</v>
      </c>
      <c r="F399" s="283" t="str">
        <f>'Budget Template '!F382</f>
        <v>Rate</v>
      </c>
      <c r="G399" s="235" t="str">
        <f>'Budget Template '!G382</f>
        <v>Total</v>
      </c>
      <c r="H399" s="291"/>
      <c r="I399" s="244"/>
    </row>
    <row r="400" spans="1:9" s="199" customFormat="1" x14ac:dyDescent="0.35">
      <c r="A400" s="199">
        <v>6320</v>
      </c>
      <c r="B400" s="326" t="str">
        <f>'Budget Template '!B383</f>
        <v>Airfare</v>
      </c>
      <c r="C400" s="329">
        <f>'Budget Template '!C383</f>
        <v>0</v>
      </c>
      <c r="D400" s="282">
        <f>'Budget Template '!D383</f>
        <v>0</v>
      </c>
      <c r="E400" s="283" t="str">
        <f>'Budget Template '!E383</f>
        <v>n/a</v>
      </c>
      <c r="F400" s="284">
        <f>'Budget Template '!F383</f>
        <v>600</v>
      </c>
      <c r="G400" s="397" t="e">
        <f>'Budget Template '!#REF!</f>
        <v>#REF!</v>
      </c>
      <c r="H400" s="291"/>
      <c r="I400" s="244" t="e">
        <f>'Budget Template '!#REF!</f>
        <v>#REF!</v>
      </c>
    </row>
    <row r="401" spans="1:9" s="199" customFormat="1" x14ac:dyDescent="0.35">
      <c r="A401" s="199">
        <v>6720</v>
      </c>
      <c r="B401" s="326" t="str">
        <f>'Budget Template '!B384</f>
        <v xml:space="preserve">Lodging </v>
      </c>
      <c r="C401" s="329">
        <f>'Budget Template '!C384</f>
        <v>0</v>
      </c>
      <c r="D401" s="282">
        <f>'Budget Template '!D384</f>
        <v>0</v>
      </c>
      <c r="E401" s="282">
        <f>'Budget Template '!E384</f>
        <v>0</v>
      </c>
      <c r="F401" s="284">
        <f>'Budget Template '!F384</f>
        <v>200</v>
      </c>
      <c r="G401" s="398" t="e">
        <f>'Budget Template '!#REF!</f>
        <v>#REF!</v>
      </c>
      <c r="H401" s="291"/>
      <c r="I401" s="244" t="e">
        <f>'Budget Template '!#REF!</f>
        <v>#REF!</v>
      </c>
    </row>
    <row r="402" spans="1:9" s="199" customFormat="1" x14ac:dyDescent="0.35">
      <c r="A402" s="199">
        <v>6820</v>
      </c>
      <c r="B402" s="326" t="str">
        <f>'Budget Template '!B385</f>
        <v xml:space="preserve">Per diem </v>
      </c>
      <c r="C402" s="329">
        <f>'Budget Template '!C385</f>
        <v>0</v>
      </c>
      <c r="D402" s="282">
        <f>'Budget Template '!D385</f>
        <v>0</v>
      </c>
      <c r="E402" s="282">
        <f>'Budget Template '!E385</f>
        <v>0</v>
      </c>
      <c r="F402" s="284">
        <f>'Budget Template '!F385</f>
        <v>74</v>
      </c>
      <c r="G402" s="398" t="e">
        <f>'Budget Template '!#REF!</f>
        <v>#REF!</v>
      </c>
      <c r="H402" s="291"/>
      <c r="I402" s="244" t="e">
        <f>'Budget Template '!#REF!</f>
        <v>#REF!</v>
      </c>
    </row>
    <row r="403" spans="1:9" s="199" customFormat="1" x14ac:dyDescent="0.35">
      <c r="A403" s="199">
        <v>6520</v>
      </c>
      <c r="B403" s="326" t="str">
        <f>'Budget Template '!B386</f>
        <v xml:space="preserve">Car Rental </v>
      </c>
      <c r="C403" s="329">
        <f>'Budget Template '!C386</f>
        <v>0</v>
      </c>
      <c r="D403" s="282">
        <f>'Budget Template '!D386</f>
        <v>0</v>
      </c>
      <c r="E403" s="282">
        <f>'Budget Template '!E386</f>
        <v>0</v>
      </c>
      <c r="F403" s="284">
        <f>'Budget Template '!F386</f>
        <v>75</v>
      </c>
      <c r="G403" s="398" t="e">
        <f>'Budget Template '!#REF!</f>
        <v>#REF!</v>
      </c>
      <c r="H403" s="266"/>
      <c r="I403" s="244" t="e">
        <f>'Budget Template '!#REF!</f>
        <v>#REF!</v>
      </c>
    </row>
    <row r="404" spans="1:9" s="199" customFormat="1" x14ac:dyDescent="0.35">
      <c r="A404" s="199">
        <v>6420</v>
      </c>
      <c r="B404" s="326" t="str">
        <f>'Budget Template '!B387</f>
        <v xml:space="preserve">Ground transportation </v>
      </c>
      <c r="C404" s="329">
        <f>'Budget Template '!C387</f>
        <v>0</v>
      </c>
      <c r="D404" s="282">
        <f>'Budget Template '!D387</f>
        <v>0</v>
      </c>
      <c r="E404" s="282">
        <f>'Budget Template '!E387</f>
        <v>0</v>
      </c>
      <c r="F404" s="284">
        <f>'Budget Template '!F387</f>
        <v>125</v>
      </c>
      <c r="G404" s="398" t="e">
        <f>'Budget Template '!#REF!</f>
        <v>#REF!</v>
      </c>
      <c r="H404" s="291"/>
      <c r="I404" s="244" t="e">
        <f>'Budget Template '!#REF!</f>
        <v>#REF!</v>
      </c>
    </row>
    <row r="405" spans="1:9" s="199" customFormat="1" x14ac:dyDescent="0.35">
      <c r="A405" s="199">
        <v>6230</v>
      </c>
      <c r="B405" s="326" t="str">
        <f>'Budget Template '!B388</f>
        <v>Registration fee</v>
      </c>
      <c r="C405" s="329">
        <f>'Budget Template '!C388</f>
        <v>0</v>
      </c>
      <c r="D405" s="282">
        <f>'Budget Template '!D388</f>
        <v>0</v>
      </c>
      <c r="E405" s="283" t="str">
        <f>'Budget Template '!E388</f>
        <v>n/a</v>
      </c>
      <c r="F405" s="284">
        <f>'Budget Template '!F388</f>
        <v>500</v>
      </c>
      <c r="G405" s="398" t="e">
        <f>'Budget Template '!#REF!</f>
        <v>#REF!</v>
      </c>
      <c r="H405" s="291"/>
      <c r="I405" s="244" t="e">
        <f>'Budget Template '!#REF!</f>
        <v>#REF!</v>
      </c>
    </row>
    <row r="406" spans="1:9" s="206" customFormat="1" ht="16" thickBot="1" x14ac:dyDescent="0.4">
      <c r="A406" s="206">
        <v>4100</v>
      </c>
      <c r="B406" s="285" t="str">
        <f>'Budget Template '!B389</f>
        <v>Facilitator Travel subtotal</v>
      </c>
      <c r="C406" s="286" t="str">
        <f>'Budget Template '!C389</f>
        <v xml:space="preserve"> </v>
      </c>
      <c r="D406" s="287">
        <f>'Budget Template '!D389</f>
        <v>0</v>
      </c>
      <c r="E406" s="287">
        <f>'Budget Template '!E389</f>
        <v>0</v>
      </c>
      <c r="F406" s="288">
        <f>'Budget Template '!F389</f>
        <v>0</v>
      </c>
      <c r="G406" s="175">
        <f>'Budget Template '!G389</f>
        <v>0</v>
      </c>
      <c r="H406" s="328"/>
      <c r="I406" s="244" t="e">
        <f>'Budget Template '!#REF!</f>
        <v>#REF!</v>
      </c>
    </row>
    <row r="407" spans="1:9" s="203" customFormat="1" x14ac:dyDescent="0.35">
      <c r="B407" s="542" t="str">
        <f>'Budget Template '!B390</f>
        <v xml:space="preserve">Justification- include Purpose of trip, Name of individual(s) if known, City/state, Date (month/year) if known. </v>
      </c>
      <c r="C407" s="543"/>
      <c r="D407" s="543"/>
      <c r="E407" s="544"/>
      <c r="F407" s="298"/>
      <c r="H407" s="299"/>
      <c r="I407" s="244"/>
    </row>
    <row r="408" spans="1:9" s="203" customFormat="1" ht="41.25" customHeight="1" x14ac:dyDescent="0.35">
      <c r="B408" s="527" t="str">
        <f>'Budget Template '!B391</f>
        <v>Type justification</v>
      </c>
      <c r="C408" s="528"/>
      <c r="D408" s="528"/>
      <c r="E408" s="529"/>
      <c r="F408" s="298"/>
      <c r="H408" s="299"/>
      <c r="I408" s="244"/>
    </row>
    <row r="409" spans="1:9" s="203" customFormat="1" x14ac:dyDescent="0.35">
      <c r="B409" s="294"/>
      <c r="C409" s="294"/>
      <c r="D409" s="294"/>
      <c r="E409" s="294"/>
      <c r="F409" s="298"/>
      <c r="H409" s="299"/>
      <c r="I409" s="244"/>
    </row>
    <row r="410" spans="1:9" s="199" customFormat="1" ht="16" thickBot="1" x14ac:dyDescent="0.4">
      <c r="B410" s="278" t="str">
        <f>'Budget Template '!B393</f>
        <v>Facilitator Travel</v>
      </c>
      <c r="C410" s="332" t="str">
        <f>'Budget Template '!C393</f>
        <v># of trips</v>
      </c>
      <c r="D410" s="283" t="str">
        <f>'Budget Template '!D393</f>
        <v># of People</v>
      </c>
      <c r="E410" s="283" t="str">
        <f>'Budget Template '!E393</f>
        <v># of nights/days</v>
      </c>
      <c r="F410" s="333" t="str">
        <f>'Budget Template '!F393</f>
        <v>Rate</v>
      </c>
      <c r="G410" s="235" t="str">
        <f>'Budget Template '!G393</f>
        <v>Total</v>
      </c>
      <c r="H410" s="291"/>
      <c r="I410" s="244"/>
    </row>
    <row r="411" spans="1:9" s="199" customFormat="1" x14ac:dyDescent="0.35">
      <c r="A411" s="199">
        <v>6320</v>
      </c>
      <c r="B411" s="326" t="str">
        <f>'Budget Template '!B394</f>
        <v>Airfare</v>
      </c>
      <c r="C411" s="329">
        <f>'Budget Template '!C394</f>
        <v>0</v>
      </c>
      <c r="D411" s="282">
        <f>'Budget Template '!D394</f>
        <v>0</v>
      </c>
      <c r="E411" s="283" t="str">
        <f>'Budget Template '!E394</f>
        <v>n/a</v>
      </c>
      <c r="F411" s="284">
        <f>'Budget Template '!F394</f>
        <v>600</v>
      </c>
      <c r="G411" s="397" t="e">
        <f>'Budget Template '!#REF!</f>
        <v>#REF!</v>
      </c>
      <c r="H411" s="291"/>
      <c r="I411" s="244" t="e">
        <f>'Budget Template '!#REF!</f>
        <v>#REF!</v>
      </c>
    </row>
    <row r="412" spans="1:9" s="199" customFormat="1" x14ac:dyDescent="0.35">
      <c r="A412" s="199">
        <v>6720</v>
      </c>
      <c r="B412" s="326" t="str">
        <f>'Budget Template '!B395</f>
        <v xml:space="preserve">Lodging </v>
      </c>
      <c r="C412" s="329">
        <f>'Budget Template '!C395</f>
        <v>0</v>
      </c>
      <c r="D412" s="282">
        <f>'Budget Template '!D395</f>
        <v>0</v>
      </c>
      <c r="E412" s="282">
        <f>'Budget Template '!E395</f>
        <v>0</v>
      </c>
      <c r="F412" s="284">
        <f>'Budget Template '!F395</f>
        <v>200</v>
      </c>
      <c r="G412" s="398" t="e">
        <f>'Budget Template '!#REF!</f>
        <v>#REF!</v>
      </c>
      <c r="H412" s="291"/>
      <c r="I412" s="244" t="e">
        <f>'Budget Template '!#REF!</f>
        <v>#REF!</v>
      </c>
    </row>
    <row r="413" spans="1:9" s="199" customFormat="1" x14ac:dyDescent="0.35">
      <c r="A413" s="199">
        <v>6820</v>
      </c>
      <c r="B413" s="326" t="str">
        <f>'Budget Template '!B396</f>
        <v xml:space="preserve">Per diem </v>
      </c>
      <c r="C413" s="329">
        <f>'Budget Template '!C396</f>
        <v>0</v>
      </c>
      <c r="D413" s="282">
        <f>'Budget Template '!D396</f>
        <v>0</v>
      </c>
      <c r="E413" s="282">
        <f>'Budget Template '!E396</f>
        <v>0</v>
      </c>
      <c r="F413" s="284">
        <f>'Budget Template '!F396</f>
        <v>74</v>
      </c>
      <c r="G413" s="398" t="e">
        <f>'Budget Template '!#REF!</f>
        <v>#REF!</v>
      </c>
      <c r="H413" s="291"/>
      <c r="I413" s="244" t="e">
        <f>'Budget Template '!#REF!</f>
        <v>#REF!</v>
      </c>
    </row>
    <row r="414" spans="1:9" s="199" customFormat="1" x14ac:dyDescent="0.35">
      <c r="A414" s="199">
        <v>6520</v>
      </c>
      <c r="B414" s="326" t="str">
        <f>'Budget Template '!B397</f>
        <v xml:space="preserve">Car Rental </v>
      </c>
      <c r="C414" s="329">
        <f>'Budget Template '!C397</f>
        <v>0</v>
      </c>
      <c r="D414" s="282">
        <f>'Budget Template '!D397</f>
        <v>0</v>
      </c>
      <c r="E414" s="282">
        <f>'Budget Template '!E397</f>
        <v>0</v>
      </c>
      <c r="F414" s="284">
        <f>'Budget Template '!F397</f>
        <v>75</v>
      </c>
      <c r="G414" s="398" t="e">
        <f>'Budget Template '!#REF!</f>
        <v>#REF!</v>
      </c>
      <c r="H414" s="266"/>
      <c r="I414" s="244" t="e">
        <f>'Budget Template '!#REF!</f>
        <v>#REF!</v>
      </c>
    </row>
    <row r="415" spans="1:9" s="199" customFormat="1" x14ac:dyDescent="0.35">
      <c r="A415" s="199">
        <v>6420</v>
      </c>
      <c r="B415" s="326" t="str">
        <f>'Budget Template '!B398</f>
        <v xml:space="preserve">Ground transportation </v>
      </c>
      <c r="C415" s="329">
        <f>'Budget Template '!C398</f>
        <v>0</v>
      </c>
      <c r="D415" s="282">
        <f>'Budget Template '!D398</f>
        <v>0</v>
      </c>
      <c r="E415" s="282">
        <f>'Budget Template '!E398</f>
        <v>0</v>
      </c>
      <c r="F415" s="284">
        <f>'Budget Template '!F398</f>
        <v>125</v>
      </c>
      <c r="G415" s="398" t="e">
        <f>'Budget Template '!#REF!</f>
        <v>#REF!</v>
      </c>
      <c r="H415" s="291"/>
      <c r="I415" s="244" t="e">
        <f>'Budget Template '!#REF!</f>
        <v>#REF!</v>
      </c>
    </row>
    <row r="416" spans="1:9" s="199" customFormat="1" ht="16" thickBot="1" x14ac:dyDescent="0.4">
      <c r="A416" s="199">
        <v>6230</v>
      </c>
      <c r="B416" s="326" t="str">
        <f>'Budget Template '!B399</f>
        <v>Registration fee</v>
      </c>
      <c r="C416" s="329">
        <f>'Budget Template '!C399</f>
        <v>0</v>
      </c>
      <c r="D416" s="282">
        <f>'Budget Template '!D399</f>
        <v>0</v>
      </c>
      <c r="E416" s="283" t="str">
        <f>'Budget Template '!E399</f>
        <v>n/a</v>
      </c>
      <c r="F416" s="284">
        <f>'Budget Template '!F399</f>
        <v>500</v>
      </c>
      <c r="G416" s="399" t="e">
        <f>'Budget Template '!#REF!</f>
        <v>#REF!</v>
      </c>
      <c r="H416" s="291"/>
      <c r="I416" s="244" t="e">
        <f>'Budget Template '!#REF!</f>
        <v>#REF!</v>
      </c>
    </row>
    <row r="417" spans="1:9" s="206" customFormat="1" ht="16" thickBot="1" x14ac:dyDescent="0.4">
      <c r="A417" s="206">
        <v>4100</v>
      </c>
      <c r="B417" s="285" t="str">
        <f>'Budget Template '!B400</f>
        <v>Facilitator Travel subtotal</v>
      </c>
      <c r="C417" s="286" t="str">
        <f>'Budget Template '!C400</f>
        <v xml:space="preserve"> </v>
      </c>
      <c r="D417" s="287"/>
      <c r="E417" s="287"/>
      <c r="F417" s="288"/>
      <c r="G417" s="176">
        <f>'Budget Template '!G400</f>
        <v>0</v>
      </c>
      <c r="H417" s="328"/>
      <c r="I417" s="244" t="e">
        <f>'Budget Template '!#REF!</f>
        <v>#REF!</v>
      </c>
    </row>
    <row r="418" spans="1:9" s="203" customFormat="1" x14ac:dyDescent="0.35">
      <c r="B418" s="542" t="str">
        <f>'Budget Template '!B401</f>
        <v xml:space="preserve">Justification- include Purpose of trip, Name of individual(s) if known, City/state, Date (month/year) if known. </v>
      </c>
      <c r="C418" s="543"/>
      <c r="D418" s="543"/>
      <c r="E418" s="544"/>
      <c r="F418" s="298"/>
      <c r="H418" s="299"/>
      <c r="I418" s="244"/>
    </row>
    <row r="419" spans="1:9" s="203" customFormat="1" ht="40.5" customHeight="1" x14ac:dyDescent="0.35">
      <c r="B419" s="527" t="str">
        <f>'Budget Template '!B402</f>
        <v>Type justification</v>
      </c>
      <c r="C419" s="528"/>
      <c r="D419" s="528"/>
      <c r="E419" s="529"/>
      <c r="F419" s="298"/>
      <c r="H419" s="299"/>
      <c r="I419" s="244"/>
    </row>
    <row r="420" spans="1:9" s="203" customFormat="1" x14ac:dyDescent="0.35">
      <c r="B420" s="294"/>
      <c r="C420" s="294"/>
      <c r="D420" s="294"/>
      <c r="E420" s="294"/>
      <c r="F420" s="298"/>
      <c r="H420" s="299"/>
      <c r="I420" s="244"/>
    </row>
    <row r="421" spans="1:9" s="199" customFormat="1" ht="16" thickBot="1" x14ac:dyDescent="0.4">
      <c r="B421" s="278" t="str">
        <f>'Budget Template '!B404</f>
        <v>Speaker Travel</v>
      </c>
      <c r="C421" s="302" t="str">
        <f>'Budget Template '!C404</f>
        <v># of trips</v>
      </c>
      <c r="D421" s="283" t="str">
        <f>'Budget Template '!D404</f>
        <v># of People</v>
      </c>
      <c r="E421" s="283" t="str">
        <f>'Budget Template '!E404</f>
        <v># of nights/days</v>
      </c>
      <c r="F421" s="283" t="str">
        <f>'Budget Template '!F404</f>
        <v>Rate</v>
      </c>
      <c r="G421" s="235" t="str">
        <f>'Budget Template '!G404</f>
        <v>Total</v>
      </c>
      <c r="H421" s="291"/>
      <c r="I421" s="244"/>
    </row>
    <row r="422" spans="1:9" s="199" customFormat="1" x14ac:dyDescent="0.35">
      <c r="A422" s="199">
        <v>6320</v>
      </c>
      <c r="B422" s="326" t="str">
        <f>'Budget Template '!B405</f>
        <v>Airfare</v>
      </c>
      <c r="C422" s="329">
        <f>'Budget Template '!C405</f>
        <v>0</v>
      </c>
      <c r="D422" s="282">
        <f>'Budget Template '!D405</f>
        <v>0</v>
      </c>
      <c r="E422" s="283" t="str">
        <f>'Budget Template '!E405</f>
        <v>n/a</v>
      </c>
      <c r="F422" s="284">
        <f>'Budget Template '!F405</f>
        <v>600</v>
      </c>
      <c r="G422" s="397" t="e">
        <f>'Budget Template '!#REF!</f>
        <v>#REF!</v>
      </c>
      <c r="H422" s="291"/>
      <c r="I422" s="244" t="e">
        <f>'Budget Template '!#REF!</f>
        <v>#REF!</v>
      </c>
    </row>
    <row r="423" spans="1:9" s="199" customFormat="1" x14ac:dyDescent="0.35">
      <c r="A423" s="199">
        <v>6720</v>
      </c>
      <c r="B423" s="326" t="str">
        <f>'Budget Template '!B406</f>
        <v xml:space="preserve">Lodging </v>
      </c>
      <c r="C423" s="329">
        <f>'Budget Template '!C406</f>
        <v>0</v>
      </c>
      <c r="D423" s="282">
        <f>'Budget Template '!D406</f>
        <v>0</v>
      </c>
      <c r="E423" s="282">
        <f>'Budget Template '!E406</f>
        <v>0</v>
      </c>
      <c r="F423" s="284">
        <f>'Budget Template '!F406</f>
        <v>200</v>
      </c>
      <c r="G423" s="398" t="e">
        <f>'Budget Template '!#REF!</f>
        <v>#REF!</v>
      </c>
      <c r="H423" s="291"/>
      <c r="I423" s="244" t="e">
        <f>'Budget Template '!#REF!</f>
        <v>#REF!</v>
      </c>
    </row>
    <row r="424" spans="1:9" s="199" customFormat="1" x14ac:dyDescent="0.35">
      <c r="A424" s="199">
        <v>6820</v>
      </c>
      <c r="B424" s="326" t="str">
        <f>'Budget Template '!B407</f>
        <v xml:space="preserve">Per diem </v>
      </c>
      <c r="C424" s="329">
        <f>'Budget Template '!C407</f>
        <v>0</v>
      </c>
      <c r="D424" s="282">
        <f>'Budget Template '!D407</f>
        <v>0</v>
      </c>
      <c r="E424" s="282">
        <f>'Budget Template '!E407</f>
        <v>0</v>
      </c>
      <c r="F424" s="284">
        <f>'Budget Template '!F407</f>
        <v>74</v>
      </c>
      <c r="G424" s="398" t="e">
        <f>'Budget Template '!#REF!</f>
        <v>#REF!</v>
      </c>
      <c r="H424" s="291"/>
      <c r="I424" s="244" t="e">
        <f>'Budget Template '!#REF!</f>
        <v>#REF!</v>
      </c>
    </row>
    <row r="425" spans="1:9" s="199" customFormat="1" x14ac:dyDescent="0.35">
      <c r="A425" s="199">
        <v>6520</v>
      </c>
      <c r="B425" s="326" t="str">
        <f>'Budget Template '!B408</f>
        <v xml:space="preserve">Car Rental </v>
      </c>
      <c r="C425" s="329">
        <f>'Budget Template '!C408</f>
        <v>0</v>
      </c>
      <c r="D425" s="282">
        <f>'Budget Template '!D408</f>
        <v>0</v>
      </c>
      <c r="E425" s="282">
        <f>'Budget Template '!E408</f>
        <v>0</v>
      </c>
      <c r="F425" s="284">
        <f>'Budget Template '!F408</f>
        <v>75</v>
      </c>
      <c r="G425" s="398" t="e">
        <f>'Budget Template '!#REF!</f>
        <v>#REF!</v>
      </c>
      <c r="H425" s="266"/>
      <c r="I425" s="244" t="e">
        <f>'Budget Template '!#REF!</f>
        <v>#REF!</v>
      </c>
    </row>
    <row r="426" spans="1:9" s="199" customFormat="1" x14ac:dyDescent="0.35">
      <c r="A426" s="199">
        <v>6420</v>
      </c>
      <c r="B426" s="326" t="str">
        <f>'Budget Template '!B409</f>
        <v xml:space="preserve">Ground transportation </v>
      </c>
      <c r="C426" s="329">
        <f>'Budget Template '!C409</f>
        <v>0</v>
      </c>
      <c r="D426" s="282">
        <f>'Budget Template '!D409</f>
        <v>0</v>
      </c>
      <c r="E426" s="282">
        <f>'Budget Template '!E409</f>
        <v>0</v>
      </c>
      <c r="F426" s="284">
        <f>'Budget Template '!F409</f>
        <v>125</v>
      </c>
      <c r="G426" s="398" t="e">
        <f>'Budget Template '!#REF!</f>
        <v>#REF!</v>
      </c>
      <c r="H426" s="291"/>
      <c r="I426" s="244" t="e">
        <f>'Budget Template '!#REF!</f>
        <v>#REF!</v>
      </c>
    </row>
    <row r="427" spans="1:9" s="199" customFormat="1" ht="16" thickBot="1" x14ac:dyDescent="0.4">
      <c r="A427" s="199">
        <v>6230</v>
      </c>
      <c r="B427" s="326" t="str">
        <f>'Budget Template '!B410</f>
        <v>Registration fee</v>
      </c>
      <c r="C427" s="329">
        <f>'Budget Template '!C410</f>
        <v>0</v>
      </c>
      <c r="D427" s="282">
        <f>'Budget Template '!D410</f>
        <v>0</v>
      </c>
      <c r="E427" s="283" t="str">
        <f>'Budget Template '!E410</f>
        <v>n/a</v>
      </c>
      <c r="F427" s="284">
        <f>'Budget Template '!F410</f>
        <v>500</v>
      </c>
      <c r="G427" s="399" t="e">
        <f>'Budget Template '!#REF!</f>
        <v>#REF!</v>
      </c>
      <c r="H427" s="291"/>
      <c r="I427" s="244" t="e">
        <f>'Budget Template '!#REF!</f>
        <v>#REF!</v>
      </c>
    </row>
    <row r="428" spans="1:9" s="206" customFormat="1" ht="16" thickBot="1" x14ac:dyDescent="0.4">
      <c r="A428" s="206">
        <v>4100</v>
      </c>
      <c r="B428" s="285" t="str">
        <f>'Budget Template '!B411</f>
        <v>Speaker Travel subtotal</v>
      </c>
      <c r="C428" s="286" t="str">
        <f>'Budget Template '!C411</f>
        <v xml:space="preserve"> </v>
      </c>
      <c r="D428" s="287"/>
      <c r="E428" s="287"/>
      <c r="F428" s="288"/>
      <c r="G428" s="176">
        <f>'Budget Template '!G411</f>
        <v>0</v>
      </c>
      <c r="H428" s="328"/>
      <c r="I428" s="244" t="e">
        <f>'Budget Template '!#REF!</f>
        <v>#REF!</v>
      </c>
    </row>
    <row r="429" spans="1:9" s="203" customFormat="1" x14ac:dyDescent="0.35">
      <c r="B429" s="542" t="str">
        <f>'Budget Template '!B412</f>
        <v xml:space="preserve">Justification- include Purpose of trip, Name of individual(s) if known, City/state, Date (month/year) if known. </v>
      </c>
      <c r="C429" s="543"/>
      <c r="D429" s="543"/>
      <c r="E429" s="544"/>
      <c r="F429" s="298"/>
      <c r="H429" s="299"/>
      <c r="I429" s="244"/>
    </row>
    <row r="430" spans="1:9" s="203" customFormat="1" ht="36.75" customHeight="1" x14ac:dyDescent="0.35">
      <c r="B430" s="527" t="str">
        <f>'Budget Template '!B413</f>
        <v>Type justification</v>
      </c>
      <c r="C430" s="528"/>
      <c r="D430" s="528"/>
      <c r="E430" s="529"/>
      <c r="F430" s="298"/>
      <c r="H430" s="299"/>
      <c r="I430" s="244"/>
    </row>
    <row r="431" spans="1:9" s="203" customFormat="1" x14ac:dyDescent="0.35">
      <c r="B431" s="294" t="str">
        <f>'Budget Template '!B414</f>
        <v xml:space="preserve"> </v>
      </c>
      <c r="C431" s="294"/>
      <c r="D431" s="294"/>
      <c r="E431" s="294"/>
      <c r="F431" s="298"/>
      <c r="H431" s="299"/>
      <c r="I431" s="244"/>
    </row>
    <row r="432" spans="1:9" s="199" customFormat="1" ht="16" thickBot="1" x14ac:dyDescent="0.4">
      <c r="B432" s="278" t="str">
        <f>'Budget Template '!B415</f>
        <v>Speaker Travel</v>
      </c>
      <c r="C432" s="302" t="str">
        <f>'Budget Template '!C415</f>
        <v># of trips</v>
      </c>
      <c r="D432" s="283" t="str">
        <f>'Budget Template '!D415</f>
        <v># of People</v>
      </c>
      <c r="E432" s="283" t="str">
        <f>'Budget Template '!E415</f>
        <v># of nights/days</v>
      </c>
      <c r="F432" s="283" t="str">
        <f>'Budget Template '!F415</f>
        <v>Rate</v>
      </c>
      <c r="G432" s="235" t="str">
        <f>'Budget Template '!G415</f>
        <v>Total</v>
      </c>
      <c r="H432" s="291"/>
      <c r="I432" s="244"/>
    </row>
    <row r="433" spans="1:9" s="199" customFormat="1" x14ac:dyDescent="0.35">
      <c r="A433" s="199">
        <v>6320</v>
      </c>
      <c r="B433" s="326" t="str">
        <f>'Budget Template '!B416</f>
        <v>Airfare</v>
      </c>
      <c r="C433" s="329">
        <f>'Budget Template '!C416</f>
        <v>0</v>
      </c>
      <c r="D433" s="282">
        <f>'Budget Template '!D416</f>
        <v>0</v>
      </c>
      <c r="E433" s="283" t="str">
        <f>'Budget Template '!E416</f>
        <v>n/a</v>
      </c>
      <c r="F433" s="284">
        <f>'Budget Template '!F416</f>
        <v>600</v>
      </c>
      <c r="G433" s="397" t="e">
        <f>'Budget Template '!#REF!</f>
        <v>#REF!</v>
      </c>
      <c r="H433" s="291"/>
      <c r="I433" s="244" t="e">
        <f>'Budget Template '!#REF!</f>
        <v>#REF!</v>
      </c>
    </row>
    <row r="434" spans="1:9" s="199" customFormat="1" x14ac:dyDescent="0.35">
      <c r="A434" s="199">
        <v>6720</v>
      </c>
      <c r="B434" s="326" t="str">
        <f>'Budget Template '!B417</f>
        <v xml:space="preserve">Lodging </v>
      </c>
      <c r="C434" s="329">
        <f>'Budget Template '!C417</f>
        <v>0</v>
      </c>
      <c r="D434" s="282">
        <f>'Budget Template '!D417</f>
        <v>0</v>
      </c>
      <c r="E434" s="282">
        <f>'Budget Template '!E417</f>
        <v>0</v>
      </c>
      <c r="F434" s="284">
        <f>'Budget Template '!F417</f>
        <v>200</v>
      </c>
      <c r="G434" s="398" t="e">
        <f>'Budget Template '!#REF!</f>
        <v>#REF!</v>
      </c>
      <c r="H434" s="291"/>
      <c r="I434" s="244" t="e">
        <f>'Budget Template '!#REF!</f>
        <v>#REF!</v>
      </c>
    </row>
    <row r="435" spans="1:9" s="199" customFormat="1" x14ac:dyDescent="0.35">
      <c r="A435" s="199">
        <v>6820</v>
      </c>
      <c r="B435" s="326" t="str">
        <f>'Budget Template '!B418</f>
        <v xml:space="preserve">Per diem </v>
      </c>
      <c r="C435" s="329">
        <f>'Budget Template '!C418</f>
        <v>0</v>
      </c>
      <c r="D435" s="282">
        <f>'Budget Template '!D418</f>
        <v>0</v>
      </c>
      <c r="E435" s="282">
        <f>'Budget Template '!E418</f>
        <v>0</v>
      </c>
      <c r="F435" s="284">
        <f>'Budget Template '!F418</f>
        <v>74</v>
      </c>
      <c r="G435" s="398" t="e">
        <f>'Budget Template '!#REF!</f>
        <v>#REF!</v>
      </c>
      <c r="H435" s="291"/>
      <c r="I435" s="244" t="e">
        <f>'Budget Template '!#REF!</f>
        <v>#REF!</v>
      </c>
    </row>
    <row r="436" spans="1:9" s="199" customFormat="1" x14ac:dyDescent="0.35">
      <c r="A436" s="199">
        <v>6520</v>
      </c>
      <c r="B436" s="326" t="str">
        <f>'Budget Template '!B419</f>
        <v xml:space="preserve">Car Rental </v>
      </c>
      <c r="C436" s="329">
        <f>'Budget Template '!C419</f>
        <v>0</v>
      </c>
      <c r="D436" s="282">
        <f>'Budget Template '!D419</f>
        <v>0</v>
      </c>
      <c r="E436" s="282">
        <f>'Budget Template '!E419</f>
        <v>0</v>
      </c>
      <c r="F436" s="284">
        <f>'Budget Template '!F419</f>
        <v>75</v>
      </c>
      <c r="G436" s="398" t="e">
        <f>'Budget Template '!#REF!</f>
        <v>#REF!</v>
      </c>
      <c r="H436" s="266"/>
      <c r="I436" s="244" t="e">
        <f>'Budget Template '!#REF!</f>
        <v>#REF!</v>
      </c>
    </row>
    <row r="437" spans="1:9" s="199" customFormat="1" x14ac:dyDescent="0.35">
      <c r="A437" s="199">
        <v>6420</v>
      </c>
      <c r="B437" s="326" t="str">
        <f>'Budget Template '!B420</f>
        <v xml:space="preserve">Ground transportation </v>
      </c>
      <c r="C437" s="329">
        <f>'Budget Template '!C420</f>
        <v>0</v>
      </c>
      <c r="D437" s="282">
        <f>'Budget Template '!D420</f>
        <v>0</v>
      </c>
      <c r="E437" s="282">
        <f>'Budget Template '!E420</f>
        <v>0</v>
      </c>
      <c r="F437" s="284">
        <f>'Budget Template '!F420</f>
        <v>125</v>
      </c>
      <c r="G437" s="398" t="e">
        <f>'Budget Template '!#REF!</f>
        <v>#REF!</v>
      </c>
      <c r="H437" s="291"/>
      <c r="I437" s="244" t="e">
        <f>'Budget Template '!#REF!</f>
        <v>#REF!</v>
      </c>
    </row>
    <row r="438" spans="1:9" s="199" customFormat="1" ht="16" thickBot="1" x14ac:dyDescent="0.4">
      <c r="A438" s="199">
        <v>6230</v>
      </c>
      <c r="B438" s="326" t="str">
        <f>'Budget Template '!B421</f>
        <v>Registration fee</v>
      </c>
      <c r="C438" s="329">
        <f>'Budget Template '!C421</f>
        <v>0</v>
      </c>
      <c r="D438" s="282">
        <f>'Budget Template '!D421</f>
        <v>0</v>
      </c>
      <c r="E438" s="283" t="str">
        <f>'Budget Template '!E421</f>
        <v>n/a</v>
      </c>
      <c r="F438" s="284">
        <f>'Budget Template '!F421</f>
        <v>500</v>
      </c>
      <c r="G438" s="399" t="e">
        <f>'Budget Template '!#REF!</f>
        <v>#REF!</v>
      </c>
      <c r="H438" s="291"/>
      <c r="I438" s="244" t="e">
        <f>'Budget Template '!#REF!</f>
        <v>#REF!</v>
      </c>
    </row>
    <row r="439" spans="1:9" s="206" customFormat="1" ht="16" thickBot="1" x14ac:dyDescent="0.4">
      <c r="A439" s="206">
        <v>4100</v>
      </c>
      <c r="B439" s="285" t="str">
        <f>'Budget Template '!B422</f>
        <v>Speaker Travel subtotal</v>
      </c>
      <c r="C439" s="286"/>
      <c r="D439" s="287"/>
      <c r="E439" s="287"/>
      <c r="F439" s="288"/>
      <c r="G439" s="176">
        <f>'Budget Template '!G422</f>
        <v>0</v>
      </c>
      <c r="H439" s="328"/>
      <c r="I439" s="244" t="e">
        <f>'Budget Template '!#REF!</f>
        <v>#REF!</v>
      </c>
    </row>
    <row r="440" spans="1:9" s="203" customFormat="1" x14ac:dyDescent="0.35">
      <c r="B440" s="542" t="str">
        <f>'Budget Template '!B423</f>
        <v xml:space="preserve">Justification- include Purpose of trip, Name of individual(s) if known, City/state, Date (month/year) if known. </v>
      </c>
      <c r="C440" s="543"/>
      <c r="D440" s="543"/>
      <c r="E440" s="544"/>
      <c r="F440" s="298"/>
      <c r="H440" s="299"/>
      <c r="I440" s="244"/>
    </row>
    <row r="441" spans="1:9" s="203" customFormat="1" ht="44.25" customHeight="1" x14ac:dyDescent="0.35">
      <c r="B441" s="527" t="str">
        <f>'Budget Template '!B424</f>
        <v>Type justification</v>
      </c>
      <c r="C441" s="528"/>
      <c r="D441" s="528"/>
      <c r="E441" s="529"/>
      <c r="F441" s="298"/>
      <c r="H441" s="299"/>
      <c r="I441" s="244"/>
    </row>
    <row r="442" spans="1:9" s="203" customFormat="1" x14ac:dyDescent="0.35">
      <c r="B442" s="294"/>
      <c r="C442" s="294"/>
      <c r="D442" s="294"/>
      <c r="E442" s="294"/>
      <c r="F442" s="298"/>
      <c r="H442" s="299"/>
      <c r="I442" s="244"/>
    </row>
    <row r="443" spans="1:9" s="198" customFormat="1" x14ac:dyDescent="0.35">
      <c r="B443" s="334" t="str">
        <f>'Budget Template '!B426</f>
        <v xml:space="preserve"> </v>
      </c>
      <c r="C443" s="335" t="str">
        <f>'Budget Template '!C426</f>
        <v>Count</v>
      </c>
      <c r="D443" s="335" t="str">
        <f>'Budget Template '!D426</f>
        <v>Rate</v>
      </c>
      <c r="E443" s="335" t="str">
        <f>'Budget Template '!E426</f>
        <v>Extended Cost</v>
      </c>
      <c r="H443" s="249"/>
      <c r="I443" s="244"/>
    </row>
    <row r="444" spans="1:9" s="198" customFormat="1" thickBot="1" x14ac:dyDescent="0.35">
      <c r="B444" s="334" t="str">
        <f>'Budget Template '!B427</f>
        <v>Meeting Logistics</v>
      </c>
      <c r="H444" s="249"/>
      <c r="I444" s="244"/>
    </row>
    <row r="445" spans="1:9" s="198" customFormat="1" x14ac:dyDescent="0.35">
      <c r="A445" s="198">
        <v>6100</v>
      </c>
      <c r="B445" s="336" t="str">
        <f>'Budget Template '!B428</f>
        <v>Copying (agenda, brochures, pamphlets, etc.)- # of items to copy</v>
      </c>
      <c r="C445" s="329">
        <f>'Budget Template '!C428</f>
        <v>0</v>
      </c>
      <c r="D445" s="337">
        <f>'Budget Template '!D428</f>
        <v>10</v>
      </c>
      <c r="E445" s="397" t="e">
        <f>'Budget Template '!#REF!</f>
        <v>#REF!</v>
      </c>
      <c r="H445" s="249"/>
      <c r="I445" s="244"/>
    </row>
    <row r="446" spans="1:9" s="198" customFormat="1" ht="31" x14ac:dyDescent="0.35">
      <c r="A446" s="198">
        <v>6100</v>
      </c>
      <c r="B446" s="336" t="str">
        <f>'Budget Template '!B429</f>
        <v>Graphic Design activities (agenda, brochures, pamphlets, etc.) # of publications</v>
      </c>
      <c r="C446" s="329">
        <f>'Budget Template '!C429</f>
        <v>0</v>
      </c>
      <c r="D446" s="337">
        <f>'Budget Template '!D429</f>
        <v>350</v>
      </c>
      <c r="E446" s="398" t="e">
        <f>'Budget Template '!#REF!</f>
        <v>#REF!</v>
      </c>
      <c r="H446" s="249"/>
      <c r="I446" s="244"/>
    </row>
    <row r="447" spans="1:9" s="198" customFormat="1" x14ac:dyDescent="0.35">
      <c r="A447" s="198">
        <v>5700</v>
      </c>
      <c r="B447" s="336" t="str">
        <f>'Budget Template '!B430</f>
        <v>Shipping and Postage - # of items</v>
      </c>
      <c r="C447" s="329">
        <f>'Budget Template '!C430</f>
        <v>0</v>
      </c>
      <c r="D447" s="337">
        <f>'Budget Template '!D430</f>
        <v>5</v>
      </c>
      <c r="E447" s="398" t="e">
        <f>'Budget Template '!#REF!</f>
        <v>#REF!</v>
      </c>
      <c r="H447" s="249"/>
      <c r="I447" s="244"/>
    </row>
    <row r="448" spans="1:9" s="198" customFormat="1" x14ac:dyDescent="0.35">
      <c r="A448" s="198">
        <v>6290</v>
      </c>
      <c r="B448" s="336" t="str">
        <f>'Budget Template '!B431</f>
        <v>Project supplies (meeting paper, pads, pens, etc.)- quantity</v>
      </c>
      <c r="C448" s="329">
        <f>'Budget Template '!C431</f>
        <v>0</v>
      </c>
      <c r="D448" s="337">
        <f>'Budget Template '!D431</f>
        <v>1</v>
      </c>
      <c r="E448" s="398" t="e">
        <f>'Budget Template '!#REF!</f>
        <v>#REF!</v>
      </c>
      <c r="H448" s="249"/>
      <c r="I448" s="244"/>
    </row>
    <row r="449" spans="1:9" s="198" customFormat="1" ht="31" x14ac:dyDescent="0.35">
      <c r="A449" s="198">
        <v>6280</v>
      </c>
      <c r="B449" s="336" t="str">
        <f>'Budget Template '!B432</f>
        <v>Technology Conference Communications (minutes x  line usage)- total minutes</v>
      </c>
      <c r="C449" s="329">
        <f>'Budget Template '!C432</f>
        <v>0</v>
      </c>
      <c r="D449" s="337">
        <f>'Budget Template '!D432</f>
        <v>0.1</v>
      </c>
      <c r="E449" s="398" t="e">
        <f>'Budget Template '!#REF!</f>
        <v>#REF!</v>
      </c>
      <c r="H449" s="249"/>
      <c r="I449" s="244"/>
    </row>
    <row r="450" spans="1:9" s="198" customFormat="1" ht="31" x14ac:dyDescent="0.35">
      <c r="A450" s="205">
        <v>6280</v>
      </c>
      <c r="B450" s="336" t="str">
        <f>'Budget Template '!B433</f>
        <v>Conference Technology Support (online support day of call)- # of calls</v>
      </c>
      <c r="C450" s="329">
        <f>'Budget Template '!C433</f>
        <v>0</v>
      </c>
      <c r="D450" s="337">
        <f>'Budget Template '!D433</f>
        <v>405</v>
      </c>
      <c r="E450" s="398" t="e">
        <f>'Budget Template '!#REF!</f>
        <v>#REF!</v>
      </c>
      <c r="H450" s="249"/>
      <c r="I450" s="244"/>
    </row>
    <row r="451" spans="1:9" s="205" customFormat="1" x14ac:dyDescent="0.35">
      <c r="A451" s="205">
        <v>6200</v>
      </c>
      <c r="B451" s="338" t="str">
        <f>'Budget Template '!B434</f>
        <v>Meeting space rental (# of rooms x per day)- total rooms</v>
      </c>
      <c r="C451" s="329">
        <f>'Budget Template '!C434</f>
        <v>0</v>
      </c>
      <c r="D451" s="339">
        <f>'Budget Template '!D434</f>
        <v>1000</v>
      </c>
      <c r="E451" s="398" t="e">
        <f>'Budget Template '!#REF!</f>
        <v>#REF!</v>
      </c>
      <c r="G451" s="340"/>
      <c r="H451" s="341"/>
      <c r="I451" s="244"/>
    </row>
    <row r="452" spans="1:9" s="205" customFormat="1" ht="31.5" thickBot="1" x14ac:dyDescent="0.4">
      <c r="A452" s="205">
        <v>6210</v>
      </c>
      <c r="B452" s="338" t="str">
        <f>'Budget Template '!B435</f>
        <v>Meeting Audio and Visual Equipment rental (per day x room) - total equipment usage</v>
      </c>
      <c r="C452" s="329">
        <f>'Budget Template '!C435</f>
        <v>0</v>
      </c>
      <c r="D452" s="339">
        <f>'Budget Template '!D435</f>
        <v>1000</v>
      </c>
      <c r="E452" s="399" t="e">
        <f>'Budget Template '!#REF!</f>
        <v>#REF!</v>
      </c>
      <c r="G452" s="340"/>
      <c r="H452" s="341"/>
      <c r="I452" s="244"/>
    </row>
    <row r="453" spans="1:9" s="198" customFormat="1" thickBot="1" x14ac:dyDescent="0.35">
      <c r="A453" s="198">
        <v>4100</v>
      </c>
      <c r="B453" s="342" t="str">
        <f>'Budget Template '!B436</f>
        <v>Other-meeting logistics subtotal</v>
      </c>
      <c r="C453" s="343" t="str">
        <f>'Budget Template '!C436</f>
        <v xml:space="preserve"> </v>
      </c>
      <c r="D453" s="343"/>
      <c r="E453" s="183">
        <f>'Budget Template '!E436</f>
        <v>0</v>
      </c>
      <c r="G453" s="228"/>
      <c r="H453" s="249"/>
      <c r="I453" s="244"/>
    </row>
    <row r="454" spans="1:9" s="203" customFormat="1" ht="27" customHeight="1" x14ac:dyDescent="0.35">
      <c r="B454" s="545" t="str">
        <f>'Budget Template '!B437</f>
        <v>Justification- Include purpose of the item and how it relates to the program objectives or activities.</v>
      </c>
      <c r="C454" s="546"/>
      <c r="D454" s="546"/>
      <c r="E454" s="544"/>
      <c r="F454" s="298"/>
      <c r="H454" s="299"/>
      <c r="I454" s="244"/>
    </row>
    <row r="455" spans="1:9" s="198" customFormat="1" ht="35.25" customHeight="1" x14ac:dyDescent="0.3">
      <c r="B455" s="548" t="str">
        <f>'Budget Template '!B438</f>
        <v xml:space="preserve"> Copying- </v>
      </c>
      <c r="C455" s="549"/>
      <c r="D455" s="549"/>
      <c r="E455" s="550"/>
      <c r="F455" s="340"/>
      <c r="G455" s="228"/>
      <c r="H455" s="249"/>
      <c r="I455" s="244"/>
    </row>
    <row r="456" spans="1:9" s="198" customFormat="1" ht="35.25" customHeight="1" x14ac:dyDescent="0.3">
      <c r="B456" s="551" t="str">
        <f>'Budget Template '!B439</f>
        <v xml:space="preserve">Graphic Design Publication - </v>
      </c>
      <c r="C456" s="528"/>
      <c r="D456" s="528"/>
      <c r="E456" s="529"/>
      <c r="F456" s="228"/>
      <c r="G456" s="228"/>
      <c r="H456" s="249"/>
      <c r="I456" s="244"/>
    </row>
    <row r="457" spans="1:9" s="198" customFormat="1" ht="31.5" customHeight="1" x14ac:dyDescent="0.3">
      <c r="B457" s="551" t="str">
        <f>'Budget Template '!B440</f>
        <v>Shipping and postage-</v>
      </c>
      <c r="C457" s="528"/>
      <c r="D457" s="528"/>
      <c r="E457" s="529"/>
      <c r="F457" s="228"/>
      <c r="G457" s="228"/>
      <c r="H457" s="249"/>
      <c r="I457" s="244"/>
    </row>
    <row r="458" spans="1:9" s="198" customFormat="1" ht="36.75" customHeight="1" x14ac:dyDescent="0.3">
      <c r="B458" s="551" t="str">
        <f>'Budget Template '!B441</f>
        <v>Project supplies-</v>
      </c>
      <c r="C458" s="552"/>
      <c r="D458" s="552"/>
      <c r="E458" s="553"/>
      <c r="F458" s="228"/>
      <c r="G458" s="228"/>
      <c r="H458" s="249"/>
      <c r="I458" s="244"/>
    </row>
    <row r="459" spans="1:9" s="198" customFormat="1" ht="49" customHeight="1" x14ac:dyDescent="0.3">
      <c r="B459" s="551" t="str">
        <f>'Budget Template '!B442</f>
        <v xml:space="preserve">Technology Conference Communication- </v>
      </c>
      <c r="C459" s="528"/>
      <c r="D459" s="528"/>
      <c r="E459" s="529"/>
      <c r="F459" s="228"/>
      <c r="G459" s="228"/>
      <c r="H459" s="249"/>
      <c r="I459" s="244"/>
    </row>
    <row r="460" spans="1:9" s="198" customFormat="1" ht="49" customHeight="1" x14ac:dyDescent="0.3">
      <c r="B460" s="551" t="str">
        <f>'Budget Template '!B443</f>
        <v xml:space="preserve">Conference Technology Support-  </v>
      </c>
      <c r="C460" s="528"/>
      <c r="D460" s="528"/>
      <c r="E460" s="529"/>
      <c r="F460" s="228"/>
      <c r="G460" s="228"/>
      <c r="H460" s="249"/>
      <c r="I460" s="244"/>
    </row>
    <row r="461" spans="1:9" s="198" customFormat="1" ht="39" customHeight="1" x14ac:dyDescent="0.3">
      <c r="B461" s="551" t="str">
        <f>'Budget Template '!B444</f>
        <v xml:space="preserve">Meeting space rental- </v>
      </c>
      <c r="C461" s="528"/>
      <c r="D461" s="528"/>
      <c r="E461" s="529"/>
      <c r="F461" s="340"/>
      <c r="G461" s="228"/>
      <c r="H461" s="249"/>
      <c r="I461" s="244"/>
    </row>
    <row r="462" spans="1:9" s="198" customFormat="1" ht="36.75" customHeight="1" x14ac:dyDescent="0.3">
      <c r="B462" s="551" t="str">
        <f>'Budget Template '!B445</f>
        <v xml:space="preserve"> Meeting Audio Visual Equipment-  </v>
      </c>
      <c r="C462" s="528"/>
      <c r="D462" s="528"/>
      <c r="E462" s="529"/>
      <c r="F462" s="340"/>
      <c r="G462" s="228"/>
      <c r="H462" s="249"/>
      <c r="I462" s="244"/>
    </row>
    <row r="463" spans="1:9" s="198" customFormat="1" x14ac:dyDescent="0.3">
      <c r="B463" s="294"/>
      <c r="C463" s="294"/>
      <c r="D463" s="294"/>
      <c r="E463" s="294"/>
      <c r="F463" s="340"/>
      <c r="G463" s="228"/>
      <c r="H463" s="249"/>
      <c r="I463" s="244"/>
    </row>
    <row r="464" spans="1:9" s="198" customFormat="1" ht="30.5" thickBot="1" x14ac:dyDescent="0.35">
      <c r="B464" s="344" t="str">
        <f>'Budget Template '!B447</f>
        <v>Stipends (ONLY allowable for federal funded training programs)</v>
      </c>
      <c r="C464" s="345" t="str">
        <f>'Budget Template '!C447</f>
        <v># of People</v>
      </c>
      <c r="D464" s="346" t="str">
        <f>'Budget Template '!D447</f>
        <v># of hours 
(Prep, Execute, Post)</v>
      </c>
      <c r="E464" s="347" t="str">
        <f>'Budget Template '!E447</f>
        <v>Fee per hour</v>
      </c>
      <c r="F464" s="345" t="str">
        <f>'Budget Template '!F447</f>
        <v>Total</v>
      </c>
      <c r="G464" s="228"/>
      <c r="H464" s="249"/>
      <c r="I464" s="244"/>
    </row>
    <row r="465" spans="1:9" s="205" customFormat="1" x14ac:dyDescent="0.35">
      <c r="A465" s="205">
        <v>5410</v>
      </c>
      <c r="B465" s="348" t="str">
        <f>'Budget Template '!B448</f>
        <v>1. Stipend</v>
      </c>
      <c r="C465" s="349">
        <f>'Budget Template '!C448</f>
        <v>0</v>
      </c>
      <c r="D465" s="350">
        <f>'Budget Template '!D448</f>
        <v>59</v>
      </c>
      <c r="E465" s="339">
        <f>'Budget Template '!E448</f>
        <v>20</v>
      </c>
      <c r="F465" s="454" t="e">
        <f>'Budget Template '!#REF!</f>
        <v>#REF!</v>
      </c>
      <c r="G465" s="340"/>
      <c r="H465" s="341"/>
      <c r="I465" s="244" t="e">
        <f>'Budget Template '!#REF!</f>
        <v>#REF!</v>
      </c>
    </row>
    <row r="466" spans="1:9" s="205" customFormat="1" x14ac:dyDescent="0.35">
      <c r="A466" s="205">
        <v>5410</v>
      </c>
      <c r="B466" s="348" t="str">
        <f>'Budget Template '!B449</f>
        <v>2. Stipend</v>
      </c>
      <c r="C466" s="349">
        <f>'Budget Template '!C449</f>
        <v>0</v>
      </c>
      <c r="D466" s="350">
        <f>'Budget Template '!D449</f>
        <v>59</v>
      </c>
      <c r="E466" s="339">
        <f>'Budget Template '!E449</f>
        <v>20</v>
      </c>
      <c r="F466" s="455" t="e">
        <f>'Budget Template '!#REF!</f>
        <v>#REF!</v>
      </c>
      <c r="G466" s="340"/>
      <c r="H466" s="341"/>
      <c r="I466" s="244" t="e">
        <f>'Budget Template '!#REF!</f>
        <v>#REF!</v>
      </c>
    </row>
    <row r="467" spans="1:9" s="205" customFormat="1" x14ac:dyDescent="0.35">
      <c r="A467" s="205">
        <v>5410</v>
      </c>
      <c r="B467" s="348" t="str">
        <f>'Budget Template '!B450</f>
        <v>3. Stipend</v>
      </c>
      <c r="C467" s="349">
        <f>'Budget Template '!C450</f>
        <v>0</v>
      </c>
      <c r="D467" s="350">
        <f>'Budget Template '!D450</f>
        <v>59</v>
      </c>
      <c r="E467" s="339">
        <f>'Budget Template '!E450</f>
        <v>20</v>
      </c>
      <c r="F467" s="455" t="e">
        <f>'Budget Template '!#REF!</f>
        <v>#REF!</v>
      </c>
      <c r="G467" s="340"/>
      <c r="H467" s="341"/>
      <c r="I467" s="244" t="e">
        <f>'Budget Template '!#REF!</f>
        <v>#REF!</v>
      </c>
    </row>
    <row r="468" spans="1:9" s="205" customFormat="1" x14ac:dyDescent="0.35">
      <c r="A468" s="205">
        <v>5410</v>
      </c>
      <c r="B468" s="348" t="str">
        <f>'Budget Template '!B451</f>
        <v>4. Stipend</v>
      </c>
      <c r="C468" s="349">
        <f>'Budget Template '!C451</f>
        <v>0</v>
      </c>
      <c r="D468" s="350">
        <f>'Budget Template '!D451</f>
        <v>59</v>
      </c>
      <c r="E468" s="339">
        <f>'Budget Template '!E451</f>
        <v>20</v>
      </c>
      <c r="F468" s="455" t="e">
        <f>'Budget Template '!#REF!</f>
        <v>#REF!</v>
      </c>
      <c r="G468" s="340"/>
      <c r="H468" s="341"/>
      <c r="I468" s="244" t="e">
        <f>'Budget Template '!#REF!</f>
        <v>#REF!</v>
      </c>
    </row>
    <row r="469" spans="1:9" s="205" customFormat="1" x14ac:dyDescent="0.35">
      <c r="A469" s="205">
        <v>5410</v>
      </c>
      <c r="B469" s="348" t="str">
        <f>'Budget Template '!B452</f>
        <v>5. Stipend</v>
      </c>
      <c r="C469" s="349">
        <f>'Budget Template '!C452</f>
        <v>0</v>
      </c>
      <c r="D469" s="350">
        <f>'Budget Template '!D452</f>
        <v>59</v>
      </c>
      <c r="E469" s="339">
        <f>'Budget Template '!E452</f>
        <v>20</v>
      </c>
      <c r="F469" s="455" t="e">
        <f>'Budget Template '!#REF!</f>
        <v>#REF!</v>
      </c>
      <c r="G469" s="340"/>
      <c r="H469" s="341"/>
      <c r="I469" s="244" t="e">
        <f>'Budget Template '!#REF!</f>
        <v>#REF!</v>
      </c>
    </row>
    <row r="470" spans="1:9" s="205" customFormat="1" x14ac:dyDescent="0.35">
      <c r="A470" s="205">
        <v>5410</v>
      </c>
      <c r="B470" s="348" t="str">
        <f>'Budget Template '!B453</f>
        <v>6. Stipend</v>
      </c>
      <c r="C470" s="349">
        <f>'Budget Template '!C453</f>
        <v>0</v>
      </c>
      <c r="D470" s="350">
        <f>'Budget Template '!D453</f>
        <v>59</v>
      </c>
      <c r="E470" s="339">
        <f>'Budget Template '!E453</f>
        <v>20</v>
      </c>
      <c r="F470" s="455" t="e">
        <f>'Budget Template '!#REF!</f>
        <v>#REF!</v>
      </c>
      <c r="G470" s="340"/>
      <c r="H470" s="341"/>
      <c r="I470" s="244" t="e">
        <f>'Budget Template '!#REF!</f>
        <v>#REF!</v>
      </c>
    </row>
    <row r="471" spans="1:9" s="205" customFormat="1" x14ac:dyDescent="0.35">
      <c r="A471" s="205">
        <v>5410</v>
      </c>
      <c r="B471" s="348" t="str">
        <f>'Budget Template '!B454</f>
        <v>7. Stipend</v>
      </c>
      <c r="C471" s="349">
        <f>'Budget Template '!C454</f>
        <v>0</v>
      </c>
      <c r="D471" s="350">
        <f>'Budget Template '!D454</f>
        <v>59</v>
      </c>
      <c r="E471" s="339">
        <f>'Budget Template '!E454</f>
        <v>20</v>
      </c>
      <c r="F471" s="455" t="e">
        <f>'Budget Template '!#REF!</f>
        <v>#REF!</v>
      </c>
      <c r="G471" s="340"/>
      <c r="H471" s="341"/>
      <c r="I471" s="244" t="e">
        <f>'Budget Template '!#REF!</f>
        <v>#REF!</v>
      </c>
    </row>
    <row r="472" spans="1:9" s="205" customFormat="1" x14ac:dyDescent="0.35">
      <c r="A472" s="205">
        <v>5410</v>
      </c>
      <c r="B472" s="348" t="str">
        <f>'Budget Template '!B455</f>
        <v>8. Stipend</v>
      </c>
      <c r="C472" s="349">
        <f>'Budget Template '!C455</f>
        <v>0</v>
      </c>
      <c r="D472" s="350">
        <f>'Budget Template '!D455</f>
        <v>59</v>
      </c>
      <c r="E472" s="339">
        <f>'Budget Template '!E455</f>
        <v>20</v>
      </c>
      <c r="F472" s="455" t="e">
        <f>'Budget Template '!#REF!</f>
        <v>#REF!</v>
      </c>
      <c r="G472" s="340"/>
      <c r="H472" s="341"/>
      <c r="I472" s="244" t="e">
        <f>'Budget Template '!#REF!</f>
        <v>#REF!</v>
      </c>
    </row>
    <row r="473" spans="1:9" s="205" customFormat="1" x14ac:dyDescent="0.35">
      <c r="A473" s="205">
        <v>5410</v>
      </c>
      <c r="B473" s="348" t="str">
        <f>'Budget Template '!B456</f>
        <v>9. Stipend</v>
      </c>
      <c r="C473" s="349">
        <f>'Budget Template '!C456</f>
        <v>0</v>
      </c>
      <c r="D473" s="350">
        <f>'Budget Template '!D456</f>
        <v>59</v>
      </c>
      <c r="E473" s="339">
        <f>'Budget Template '!E456</f>
        <v>20</v>
      </c>
      <c r="F473" s="455" t="e">
        <f>'Budget Template '!#REF!</f>
        <v>#REF!</v>
      </c>
      <c r="G473" s="340"/>
      <c r="H473" s="341"/>
      <c r="I473" s="244" t="e">
        <f>'Budget Template '!#REF!</f>
        <v>#REF!</v>
      </c>
    </row>
    <row r="474" spans="1:9" s="205" customFormat="1" ht="16" thickBot="1" x14ac:dyDescent="0.4">
      <c r="A474" s="205">
        <v>5410</v>
      </c>
      <c r="B474" s="348" t="str">
        <f>'Budget Template '!B457</f>
        <v>10. Stipend</v>
      </c>
      <c r="C474" s="349">
        <f>'Budget Template '!C457</f>
        <v>0</v>
      </c>
      <c r="D474" s="350">
        <f>'Budget Template '!D457</f>
        <v>59</v>
      </c>
      <c r="E474" s="339">
        <f>'Budget Template '!E457</f>
        <v>20</v>
      </c>
      <c r="F474" s="456" t="e">
        <f>'Budget Template '!#REF!</f>
        <v>#REF!</v>
      </c>
      <c r="G474" s="340"/>
      <c r="H474" s="341"/>
      <c r="I474" s="244" t="e">
        <f>'Budget Template '!#REF!</f>
        <v>#REF!</v>
      </c>
    </row>
    <row r="475" spans="1:9" s="205" customFormat="1" ht="16" thickBot="1" x14ac:dyDescent="0.4">
      <c r="A475" s="205">
        <v>4100</v>
      </c>
      <c r="B475" s="351" t="str">
        <f>'Budget Template '!B458</f>
        <v>Stipends (only federal funded training program) subtotal</v>
      </c>
      <c r="C475" s="352"/>
      <c r="D475" s="353"/>
      <c r="E475" s="354"/>
      <c r="F475" s="183">
        <f>'Budget Template '!F458</f>
        <v>0</v>
      </c>
      <c r="G475" s="340"/>
      <c r="H475" s="341"/>
      <c r="I475" s="244" t="e">
        <f>'Budget Template '!#REF!</f>
        <v>#REF!</v>
      </c>
    </row>
    <row r="476" spans="1:9" s="198" customFormat="1" ht="40.5" customHeight="1" x14ac:dyDescent="0.3">
      <c r="B476" s="545" t="str">
        <f>'Budget Template '!B459</f>
        <v>Justification- Include name of individual, name and purpose of meeting, date (month/year) if known, topic/subject</v>
      </c>
      <c r="C476" s="546"/>
      <c r="D476" s="546"/>
      <c r="E476" s="547"/>
      <c r="F476" s="355"/>
      <c r="G476" s="228"/>
      <c r="H476" s="249"/>
      <c r="I476" s="244"/>
    </row>
    <row r="477" spans="1:9" s="198" customFormat="1" ht="36.75" customHeight="1" x14ac:dyDescent="0.3">
      <c r="B477" s="551" t="str">
        <f>'Budget Template '!B460</f>
        <v>1.  Stipends- note above justification description- INPUT</v>
      </c>
      <c r="C477" s="528"/>
      <c r="D477" s="528"/>
      <c r="E477" s="529"/>
      <c r="F477" s="258"/>
      <c r="G477" s="228"/>
      <c r="H477" s="249"/>
      <c r="I477" s="244"/>
    </row>
    <row r="478" spans="1:9" s="198" customFormat="1" ht="39.75" customHeight="1" x14ac:dyDescent="0.3">
      <c r="B478" s="551" t="str">
        <f>'Budget Template '!B461</f>
        <v>2.  Stipends- note above justification description- INPUT</v>
      </c>
      <c r="C478" s="528"/>
      <c r="D478" s="528"/>
      <c r="E478" s="529"/>
      <c r="F478" s="258"/>
      <c r="G478" s="228"/>
      <c r="H478" s="249"/>
      <c r="I478" s="244"/>
    </row>
    <row r="479" spans="1:9" s="198" customFormat="1" ht="36.75" customHeight="1" x14ac:dyDescent="0.3">
      <c r="B479" s="551" t="str">
        <f>'Budget Template '!B462</f>
        <v>3.  Stipends- note above justification description- INPUT</v>
      </c>
      <c r="C479" s="528"/>
      <c r="D479" s="528"/>
      <c r="E479" s="529"/>
      <c r="F479" s="258"/>
      <c r="G479" s="228"/>
      <c r="H479" s="249"/>
      <c r="I479" s="244"/>
    </row>
    <row r="480" spans="1:9" s="198" customFormat="1" ht="39.75" customHeight="1" x14ac:dyDescent="0.3">
      <c r="B480" s="551" t="str">
        <f>'Budget Template '!B463</f>
        <v>4.  Stipends- note above justification description- INPUT</v>
      </c>
      <c r="C480" s="528"/>
      <c r="D480" s="528"/>
      <c r="E480" s="529"/>
      <c r="F480" s="258"/>
      <c r="G480" s="228"/>
      <c r="H480" s="249"/>
      <c r="I480" s="244"/>
    </row>
    <row r="481" spans="1:9" s="198" customFormat="1" ht="39.75" customHeight="1" x14ac:dyDescent="0.3">
      <c r="B481" s="551" t="str">
        <f>'Budget Template '!B464</f>
        <v>5.  Stipends- note above justification description- INPUT</v>
      </c>
      <c r="C481" s="528"/>
      <c r="D481" s="528"/>
      <c r="E481" s="529"/>
      <c r="F481" s="258"/>
      <c r="G481" s="228"/>
      <c r="H481" s="249"/>
      <c r="I481" s="244"/>
    </row>
    <row r="482" spans="1:9" s="198" customFormat="1" ht="39.75" customHeight="1" x14ac:dyDescent="0.3">
      <c r="B482" s="551" t="str">
        <f>'Budget Template '!B465</f>
        <v>6.  Stipends- note above justification description- INPUT</v>
      </c>
      <c r="C482" s="528"/>
      <c r="D482" s="528"/>
      <c r="E482" s="529"/>
      <c r="F482" s="258"/>
      <c r="G482" s="228"/>
      <c r="H482" s="249"/>
      <c r="I482" s="244"/>
    </row>
    <row r="483" spans="1:9" s="198" customFormat="1" ht="39.75" customHeight="1" x14ac:dyDescent="0.3">
      <c r="B483" s="551" t="str">
        <f>'Budget Template '!B466</f>
        <v>7.  Stipends- note above justification description- INPUT</v>
      </c>
      <c r="C483" s="528"/>
      <c r="D483" s="528"/>
      <c r="E483" s="529"/>
      <c r="F483" s="258"/>
      <c r="G483" s="228"/>
      <c r="H483" s="249"/>
      <c r="I483" s="244"/>
    </row>
    <row r="484" spans="1:9" s="198" customFormat="1" ht="39.75" customHeight="1" x14ac:dyDescent="0.3">
      <c r="B484" s="551" t="str">
        <f>'Budget Template '!B467</f>
        <v>8.  Stipends- note above justification description- INPUT</v>
      </c>
      <c r="C484" s="528"/>
      <c r="D484" s="528"/>
      <c r="E484" s="529"/>
      <c r="F484" s="258"/>
      <c r="G484" s="228"/>
      <c r="H484" s="249"/>
      <c r="I484" s="244"/>
    </row>
    <row r="485" spans="1:9" s="198" customFormat="1" ht="39.75" customHeight="1" x14ac:dyDescent="0.3">
      <c r="B485" s="551" t="str">
        <f>'Budget Template '!B468</f>
        <v>9.  Stipends- note above justification description- INPUT</v>
      </c>
      <c r="C485" s="528"/>
      <c r="D485" s="528"/>
      <c r="E485" s="529"/>
      <c r="F485" s="258"/>
      <c r="G485" s="228"/>
      <c r="H485" s="249"/>
      <c r="I485" s="244"/>
    </row>
    <row r="486" spans="1:9" s="198" customFormat="1" ht="39.75" customHeight="1" x14ac:dyDescent="0.3">
      <c r="B486" s="551" t="str">
        <f>'Budget Template '!B469</f>
        <v>10.  Stipends- note above justification description- INPUT</v>
      </c>
      <c r="C486" s="528"/>
      <c r="D486" s="528"/>
      <c r="E486" s="529"/>
      <c r="F486" s="258"/>
      <c r="G486" s="228"/>
      <c r="H486" s="249"/>
      <c r="I486" s="244"/>
    </row>
    <row r="487" spans="1:9" s="198" customFormat="1" ht="16" thickBot="1" x14ac:dyDescent="0.35">
      <c r="B487" s="356"/>
      <c r="C487" s="294"/>
      <c r="D487" s="294"/>
      <c r="E487" s="294"/>
      <c r="F487" s="258"/>
      <c r="G487" s="228"/>
      <c r="H487" s="249"/>
      <c r="I487" s="244"/>
    </row>
    <row r="488" spans="1:9" s="198" customFormat="1" ht="16" thickBot="1" x14ac:dyDescent="0.4">
      <c r="B488" s="357" t="str">
        <f>'Budget Template '!B470</f>
        <v>Contracts/Grants</v>
      </c>
      <c r="C488" s="357"/>
      <c r="D488" s="358"/>
      <c r="E488" s="233"/>
      <c r="F488" s="233"/>
      <c r="G488" s="358"/>
      <c r="H488" s="176">
        <f>'Budget Template '!I470</f>
        <v>0</v>
      </c>
      <c r="I488" s="244"/>
    </row>
    <row r="489" spans="1:9" s="198" customFormat="1" ht="47" thickBot="1" x14ac:dyDescent="0.4">
      <c r="B489" s="356" t="str">
        <f>'Budget Template '!B471</f>
        <v xml:space="preserve"> </v>
      </c>
      <c r="C489" s="359" t="str">
        <f>'Budget Template '!C471</f>
        <v>How many agreements to be prepared?</v>
      </c>
      <c r="D489" s="360" t="str">
        <f>'Budget Template '!D471</f>
        <v>amount of each agreement.</v>
      </c>
      <c r="E489" s="359" t="str">
        <f>'Budget Template '!E471</f>
        <v>Eligible Direct Cost 
Subject to indirect rate 
(First $25,000 of each contract)</v>
      </c>
      <c r="F489" s="359" t="str">
        <f>'Budget Template '!F471</f>
        <v>Total Agreement Amount</v>
      </c>
      <c r="H489" s="249"/>
      <c r="I489" s="244"/>
    </row>
    <row r="490" spans="1:9" s="198" customFormat="1" x14ac:dyDescent="0.35">
      <c r="A490" s="198">
        <v>5420</v>
      </c>
      <c r="B490" s="312">
        <f>'Budget Template '!B472</f>
        <v>0</v>
      </c>
      <c r="C490" s="361">
        <f>'Budget Template '!C472</f>
        <v>0</v>
      </c>
      <c r="D490" s="362">
        <f>'Budget Template '!D472</f>
        <v>180000</v>
      </c>
      <c r="E490" s="457">
        <f>'Budget Template '!E472</f>
        <v>0</v>
      </c>
      <c r="F490" s="400" t="e">
        <f>'Budget Template '!#REF!</f>
        <v>#REF!</v>
      </c>
      <c r="H490" s="249"/>
      <c r="I490" s="244" t="e">
        <f>'Budget Template '!#REF!</f>
        <v>#REF!</v>
      </c>
    </row>
    <row r="491" spans="1:9" s="198" customFormat="1" x14ac:dyDescent="0.35">
      <c r="A491" s="198">
        <v>5420</v>
      </c>
      <c r="B491" s="312">
        <f>'Budget Template '!B473</f>
        <v>0</v>
      </c>
      <c r="C491" s="361">
        <f>'Budget Template '!C473</f>
        <v>0</v>
      </c>
      <c r="D491" s="362">
        <f>'Budget Template '!D473</f>
        <v>40000</v>
      </c>
      <c r="E491" s="458">
        <f>'Budget Template '!E473</f>
        <v>0</v>
      </c>
      <c r="F491" s="401" t="e">
        <f>'Budget Template '!#REF!</f>
        <v>#REF!</v>
      </c>
      <c r="I491" s="244" t="e">
        <f>'Budget Template '!#REF!</f>
        <v>#REF!</v>
      </c>
    </row>
    <row r="492" spans="1:9" s="198" customFormat="1" x14ac:dyDescent="0.35">
      <c r="A492" s="198">
        <v>5420</v>
      </c>
      <c r="B492" s="312" t="str">
        <f>'Budget Template '!B474</f>
        <v>3. Name of the contractor</v>
      </c>
      <c r="C492" s="361">
        <f>'Budget Template '!C474</f>
        <v>0</v>
      </c>
      <c r="D492" s="362">
        <f>'Budget Template '!D474</f>
        <v>0</v>
      </c>
      <c r="E492" s="458">
        <f>'Budget Template '!E474</f>
        <v>0</v>
      </c>
      <c r="F492" s="401" t="e">
        <f>'Budget Template '!#REF!</f>
        <v>#REF!</v>
      </c>
      <c r="I492" s="244" t="e">
        <f>'Budget Template '!#REF!</f>
        <v>#REF!</v>
      </c>
    </row>
    <row r="493" spans="1:9" s="198" customFormat="1" x14ac:dyDescent="0.35">
      <c r="A493" s="198">
        <v>5420</v>
      </c>
      <c r="B493" s="312" t="str">
        <f>'Budget Template '!B475</f>
        <v>4. Name of the contractor</v>
      </c>
      <c r="C493" s="361">
        <f>'Budget Template '!C475</f>
        <v>0</v>
      </c>
      <c r="D493" s="362">
        <f>'Budget Template '!D475</f>
        <v>0</v>
      </c>
      <c r="E493" s="458">
        <f>'Budget Template '!E475</f>
        <v>0</v>
      </c>
      <c r="F493" s="401" t="e">
        <f>'Budget Template '!#REF!</f>
        <v>#REF!</v>
      </c>
      <c r="I493" s="244" t="e">
        <f>'Budget Template '!#REF!</f>
        <v>#REF!</v>
      </c>
    </row>
    <row r="494" spans="1:9" s="198" customFormat="1" x14ac:dyDescent="0.35">
      <c r="A494" s="198">
        <v>5420</v>
      </c>
      <c r="B494" s="312" t="str">
        <f>'Budget Template '!B476</f>
        <v>5. Name of the contractor</v>
      </c>
      <c r="C494" s="363">
        <f>'Budget Template '!C476</f>
        <v>0</v>
      </c>
      <c r="D494" s="362">
        <f>'Budget Template '!D476</f>
        <v>0</v>
      </c>
      <c r="E494" s="458">
        <f>'Budget Template '!E476</f>
        <v>0</v>
      </c>
      <c r="F494" s="401" t="e">
        <f>'Budget Template '!#REF!</f>
        <v>#REF!</v>
      </c>
      <c r="I494" s="244" t="e">
        <f>'Budget Template '!#REF!</f>
        <v>#REF!</v>
      </c>
    </row>
    <row r="495" spans="1:9" s="198" customFormat="1" x14ac:dyDescent="0.35">
      <c r="A495" s="198">
        <v>5420</v>
      </c>
      <c r="B495" s="312" t="str">
        <f>'Budget Template '!B477</f>
        <v>6. Name of the contractor</v>
      </c>
      <c r="C495" s="363">
        <f>'Budget Template '!C477</f>
        <v>0</v>
      </c>
      <c r="D495" s="362">
        <f>'Budget Template '!D477</f>
        <v>0</v>
      </c>
      <c r="E495" s="458">
        <f>'Budget Template '!E477</f>
        <v>0</v>
      </c>
      <c r="F495" s="401" t="e">
        <f>'Budget Template '!#REF!</f>
        <v>#REF!</v>
      </c>
      <c r="I495" s="244" t="e">
        <f>'Budget Template '!#REF!</f>
        <v>#REF!</v>
      </c>
    </row>
    <row r="496" spans="1:9" s="198" customFormat="1" x14ac:dyDescent="0.35">
      <c r="A496" s="198">
        <v>5420</v>
      </c>
      <c r="B496" s="312" t="str">
        <f>'Budget Template '!B478</f>
        <v>7. Name of the contractor</v>
      </c>
      <c r="C496" s="363">
        <f>'Budget Template '!C478</f>
        <v>0</v>
      </c>
      <c r="D496" s="362">
        <f>'Budget Template '!D478</f>
        <v>0</v>
      </c>
      <c r="E496" s="458">
        <f>'Budget Template '!E478</f>
        <v>0</v>
      </c>
      <c r="F496" s="401" t="e">
        <f>'Budget Template '!#REF!</f>
        <v>#REF!</v>
      </c>
      <c r="I496" s="244" t="e">
        <f>'Budget Template '!#REF!</f>
        <v>#REF!</v>
      </c>
    </row>
    <row r="497" spans="1:9" s="198" customFormat="1" x14ac:dyDescent="0.35">
      <c r="A497" s="198">
        <v>5420</v>
      </c>
      <c r="B497" s="312" t="str">
        <f>'Budget Template '!B479</f>
        <v>8. Name of the contractor</v>
      </c>
      <c r="C497" s="363">
        <f>'Budget Template '!C479</f>
        <v>0</v>
      </c>
      <c r="D497" s="362">
        <f>'Budget Template '!D479</f>
        <v>0</v>
      </c>
      <c r="E497" s="458">
        <f>'Budget Template '!E479</f>
        <v>0</v>
      </c>
      <c r="F497" s="401" t="e">
        <f>'Budget Template '!#REF!</f>
        <v>#REF!</v>
      </c>
      <c r="I497" s="244" t="e">
        <f>'Budget Template '!#REF!</f>
        <v>#REF!</v>
      </c>
    </row>
    <row r="498" spans="1:9" s="198" customFormat="1" x14ac:dyDescent="0.35">
      <c r="A498" s="198">
        <v>5420</v>
      </c>
      <c r="B498" s="312" t="str">
        <f>'Budget Template '!B480</f>
        <v>9. Name of the contractor</v>
      </c>
      <c r="C498" s="363">
        <f>'Budget Template '!C480</f>
        <v>0</v>
      </c>
      <c r="D498" s="362">
        <f>'Budget Template '!D480</f>
        <v>0</v>
      </c>
      <c r="E498" s="458">
        <f>'Budget Template '!E480</f>
        <v>0</v>
      </c>
      <c r="F498" s="401" t="e">
        <f>'Budget Template '!#REF!</f>
        <v>#REF!</v>
      </c>
      <c r="I498" s="244" t="e">
        <f>'Budget Template '!#REF!</f>
        <v>#REF!</v>
      </c>
    </row>
    <row r="499" spans="1:9" s="198" customFormat="1" x14ac:dyDescent="0.35">
      <c r="A499" s="198">
        <v>5420</v>
      </c>
      <c r="B499" s="312" t="str">
        <f>'Budget Template '!B481</f>
        <v>10. Name of the contractor</v>
      </c>
      <c r="C499" s="363">
        <f>'Budget Template '!C481</f>
        <v>0</v>
      </c>
      <c r="D499" s="362">
        <f>'Budget Template '!D481</f>
        <v>0</v>
      </c>
      <c r="E499" s="458">
        <f>'Budget Template '!E481</f>
        <v>0</v>
      </c>
      <c r="F499" s="401" t="e">
        <f>'Budget Template '!#REF!</f>
        <v>#REF!</v>
      </c>
      <c r="I499" s="244" t="e">
        <f>'Budget Template '!#REF!</f>
        <v>#REF!</v>
      </c>
    </row>
    <row r="500" spans="1:9" s="198" customFormat="1" x14ac:dyDescent="0.35">
      <c r="A500" s="198">
        <v>5420</v>
      </c>
      <c r="B500" s="312" t="str">
        <f>'Budget Template '!B482</f>
        <v>11. Name of the contractor</v>
      </c>
      <c r="C500" s="363">
        <f>'Budget Template '!C482</f>
        <v>0</v>
      </c>
      <c r="D500" s="362">
        <f>'Budget Template '!D482</f>
        <v>0</v>
      </c>
      <c r="E500" s="458">
        <f>'Budget Template '!E482</f>
        <v>0</v>
      </c>
      <c r="F500" s="401" t="e">
        <f>'Budget Template '!#REF!</f>
        <v>#REF!</v>
      </c>
      <c r="I500" s="244" t="e">
        <f>'Budget Template '!#REF!</f>
        <v>#REF!</v>
      </c>
    </row>
    <row r="501" spans="1:9" s="198" customFormat="1" x14ac:dyDescent="0.35">
      <c r="A501" s="198">
        <v>5420</v>
      </c>
      <c r="B501" s="312" t="str">
        <f>'Budget Template '!B483</f>
        <v>12. Name of the contractor</v>
      </c>
      <c r="C501" s="363">
        <f>'Budget Template '!C483</f>
        <v>0</v>
      </c>
      <c r="D501" s="362">
        <f>'Budget Template '!D483</f>
        <v>0</v>
      </c>
      <c r="E501" s="458">
        <f>'Budget Template '!E483</f>
        <v>0</v>
      </c>
      <c r="F501" s="401" t="e">
        <f>'Budget Template '!#REF!</f>
        <v>#REF!</v>
      </c>
      <c r="I501" s="244" t="e">
        <f>'Budget Template '!#REF!</f>
        <v>#REF!</v>
      </c>
    </row>
    <row r="502" spans="1:9" s="198" customFormat="1" x14ac:dyDescent="0.35">
      <c r="A502" s="198">
        <v>5420</v>
      </c>
      <c r="B502" s="312" t="str">
        <f>'Budget Template '!B484</f>
        <v>13. Name of the contractor</v>
      </c>
      <c r="C502" s="363">
        <f>'Budget Template '!C484</f>
        <v>0</v>
      </c>
      <c r="D502" s="362">
        <f>'Budget Template '!D484</f>
        <v>0</v>
      </c>
      <c r="E502" s="458">
        <f>'Budget Template '!E484</f>
        <v>0</v>
      </c>
      <c r="F502" s="401" t="e">
        <f>'Budget Template '!#REF!</f>
        <v>#REF!</v>
      </c>
      <c r="I502" s="244" t="e">
        <f>'Budget Template '!#REF!</f>
        <v>#REF!</v>
      </c>
    </row>
    <row r="503" spans="1:9" s="198" customFormat="1" x14ac:dyDescent="0.35">
      <c r="A503" s="198">
        <v>5420</v>
      </c>
      <c r="B503" s="312" t="str">
        <f>'Budget Template '!B485</f>
        <v>14. Name of the contractor</v>
      </c>
      <c r="C503" s="363">
        <f>'Budget Template '!C485</f>
        <v>0</v>
      </c>
      <c r="D503" s="362">
        <f>'Budget Template '!D485</f>
        <v>0</v>
      </c>
      <c r="E503" s="458">
        <f>'Budget Template '!E485</f>
        <v>0</v>
      </c>
      <c r="F503" s="401" t="e">
        <f>'Budget Template '!#REF!</f>
        <v>#REF!</v>
      </c>
      <c r="I503" s="244" t="e">
        <f>'Budget Template '!#REF!</f>
        <v>#REF!</v>
      </c>
    </row>
    <row r="504" spans="1:9" s="198" customFormat="1" ht="16" thickBot="1" x14ac:dyDescent="0.4">
      <c r="A504" s="198">
        <v>5420</v>
      </c>
      <c r="B504" s="312" t="str">
        <f>'Budget Template '!B486</f>
        <v>15. Name of the contractor</v>
      </c>
      <c r="C504" s="363">
        <f>'Budget Template '!C486</f>
        <v>0</v>
      </c>
      <c r="D504" s="362">
        <f>'Budget Template '!D486</f>
        <v>0</v>
      </c>
      <c r="E504" s="459">
        <f>'Budget Template '!E486</f>
        <v>0</v>
      </c>
      <c r="F504" s="402" t="e">
        <f>'Budget Template '!#REF!</f>
        <v>#REF!</v>
      </c>
      <c r="I504" s="244" t="e">
        <f>'Budget Template '!#REF!</f>
        <v>#REF!</v>
      </c>
    </row>
    <row r="505" spans="1:9" s="199" customFormat="1" ht="16" thickBot="1" x14ac:dyDescent="0.4">
      <c r="A505" s="199">
        <v>4100</v>
      </c>
      <c r="B505" s="285" t="str">
        <f>'Budget Template '!B487</f>
        <v>Contract and Grants subtotal</v>
      </c>
      <c r="C505" s="287"/>
      <c r="D505" s="288"/>
      <c r="E505" s="184">
        <f>'Budget Template '!E487</f>
        <v>0</v>
      </c>
      <c r="F505" s="176">
        <f>'Budget Template '!F487</f>
        <v>0</v>
      </c>
      <c r="I505" s="244" t="e">
        <f>'Budget Template '!#REF!</f>
        <v>#REF!</v>
      </c>
    </row>
    <row r="506" spans="1:9" s="198" customFormat="1" ht="27.75" customHeight="1" x14ac:dyDescent="0.35">
      <c r="B506" s="554" t="str">
        <f>'Budget Template '!B488</f>
        <v>Justification - Must include 6 components per CDC Federal Guidelines. Refer to "Contract Justification" word document.</v>
      </c>
      <c r="C506" s="554"/>
      <c r="D506" s="554"/>
      <c r="E506" s="364"/>
      <c r="F506" s="228"/>
      <c r="I506" s="234"/>
    </row>
    <row r="507" spans="1:9" s="198" customFormat="1" ht="22.5" customHeight="1" x14ac:dyDescent="0.35">
      <c r="B507" s="555" t="str">
        <f>'Budget Template '!B489</f>
        <v xml:space="preserve">Complete the "Contract Justification" word document" and the "Itemized Budget Template". </v>
      </c>
      <c r="C507" s="556"/>
      <c r="D507" s="364" t="str">
        <f>'Budget Template '!D489</f>
        <v xml:space="preserve"> </v>
      </c>
      <c r="E507" s="364"/>
      <c r="F507" s="228"/>
      <c r="I507" s="234"/>
    </row>
    <row r="508" spans="1:9" s="199" customFormat="1" ht="16" thickBot="1" x14ac:dyDescent="0.4">
      <c r="B508" s="227"/>
      <c r="C508" s="364"/>
      <c r="D508" s="228"/>
      <c r="E508" s="228"/>
      <c r="F508" s="364"/>
      <c r="I508" s="234"/>
    </row>
    <row r="509" spans="1:9" s="198" customFormat="1" ht="16" thickBot="1" x14ac:dyDescent="0.4">
      <c r="B509" s="285" t="str">
        <f>'Budget Template '!B491</f>
        <v>Total Direct Costs</v>
      </c>
      <c r="C509" s="286"/>
      <c r="D509" s="288"/>
      <c r="E509" s="365"/>
      <c r="F509" s="365"/>
      <c r="G509" s="288"/>
      <c r="H509" s="185">
        <f>'Budget Template '!I491</f>
        <v>0</v>
      </c>
      <c r="I509" s="234"/>
    </row>
    <row r="510" spans="1:9" s="198" customFormat="1" ht="16" thickBot="1" x14ac:dyDescent="0.4">
      <c r="B510" s="366"/>
      <c r="C510" s="355"/>
      <c r="D510" s="367"/>
      <c r="E510" s="367"/>
      <c r="F510" s="355"/>
      <c r="I510" s="234"/>
    </row>
    <row r="511" spans="1:9" s="198" customFormat="1" ht="16" thickBot="1" x14ac:dyDescent="0.4">
      <c r="B511" s="368" t="str">
        <f>'Budget Template '!B493</f>
        <v xml:space="preserve">Indirect Costs </v>
      </c>
      <c r="C511" s="369"/>
      <c r="D511" s="370"/>
      <c r="E511" s="365"/>
      <c r="F511" s="365"/>
      <c r="G511" s="370"/>
      <c r="H511" s="176">
        <f>'Budget Template '!I493</f>
        <v>0</v>
      </c>
      <c r="I511" s="234"/>
    </row>
    <row r="512" spans="1:9" s="207" customFormat="1" ht="16" thickBot="1" x14ac:dyDescent="0.4">
      <c r="B512" s="371" t="str">
        <f>'Budget Template '!B494</f>
        <v>The rate is 38% and is computed on the following direct cost base of:</v>
      </c>
      <c r="C512" s="372"/>
      <c r="D512" s="373"/>
      <c r="E512" s="373"/>
      <c r="F512" s="373"/>
      <c r="G512" s="373"/>
      <c r="I512" s="234"/>
    </row>
    <row r="513" spans="2:9" s="207" customFormat="1" ht="4" customHeight="1" thickBot="1" x14ac:dyDescent="0.4">
      <c r="B513" s="371" t="str">
        <f>'Budget Template '!B495</f>
        <v>Indirect rate is</v>
      </c>
      <c r="C513" s="407">
        <f>'Budget Template '!C495</f>
        <v>0.38</v>
      </c>
      <c r="D513" s="373"/>
      <c r="E513" s="373"/>
      <c r="F513" s="373"/>
      <c r="G513" s="373"/>
      <c r="I513" s="234"/>
    </row>
    <row r="514" spans="2:9" s="197" customFormat="1" x14ac:dyDescent="0.35">
      <c r="B514" s="371"/>
      <c r="C514" s="372"/>
      <c r="G514" s="374"/>
      <c r="I514" s="234"/>
    </row>
    <row r="515" spans="2:9" s="198" customFormat="1" ht="16" thickBot="1" x14ac:dyDescent="0.4">
      <c r="B515" s="375"/>
      <c r="C515" s="376" t="str">
        <f>'Budget Template '!C497</f>
        <v>Total Eligible Direct Cost</v>
      </c>
      <c r="D515" s="377" t="str">
        <f>'Budget Template '!D497</f>
        <v>Indirect Costs</v>
      </c>
      <c r="F515" s="228"/>
      <c r="I515" s="234"/>
    </row>
    <row r="516" spans="2:9" s="198" customFormat="1" x14ac:dyDescent="0.35">
      <c r="B516" s="378" t="str">
        <f>'Budget Template '!B498</f>
        <v>Staff Salary</v>
      </c>
      <c r="C516" s="188">
        <f>'Budget Template '!C498</f>
        <v>0</v>
      </c>
      <c r="D516" s="397">
        <f>'Budget Template '!D498</f>
        <v>0</v>
      </c>
      <c r="F516" s="228"/>
      <c r="I516" s="234"/>
    </row>
    <row r="517" spans="2:9" s="198" customFormat="1" x14ac:dyDescent="0.35">
      <c r="B517" s="378" t="str">
        <f>'Budget Template '!B499</f>
        <v>Staff Benefits</v>
      </c>
      <c r="C517" s="189">
        <f>'Budget Template '!C499</f>
        <v>0</v>
      </c>
      <c r="D517" s="398">
        <f>'Budget Template '!D499</f>
        <v>0</v>
      </c>
      <c r="F517" s="228"/>
      <c r="I517" s="234"/>
    </row>
    <row r="518" spans="2:9" s="199" customFormat="1" x14ac:dyDescent="0.35">
      <c r="B518" s="379" t="str">
        <f>'Budget Template '!B500</f>
        <v>Consultant Fee</v>
      </c>
      <c r="C518" s="189">
        <f>'Budget Template '!C500</f>
        <v>0</v>
      </c>
      <c r="D518" s="398">
        <f>'Budget Template '!D500</f>
        <v>0</v>
      </c>
      <c r="F518" s="364"/>
      <c r="I518" s="234"/>
    </row>
    <row r="519" spans="2:9" s="199" customFormat="1" x14ac:dyDescent="0.35">
      <c r="B519" s="379" t="str">
        <f>'Budget Template '!B502</f>
        <v>Equipment</v>
      </c>
      <c r="C519" s="189">
        <f>'Budget Template '!C502</f>
        <v>0</v>
      </c>
      <c r="D519" s="398">
        <f>'Budget Template '!D502</f>
        <v>0</v>
      </c>
      <c r="F519" s="364"/>
      <c r="I519" s="234"/>
    </row>
    <row r="520" spans="2:9" s="199" customFormat="1" x14ac:dyDescent="0.35">
      <c r="B520" s="379" t="str">
        <f>'Budget Template '!B503</f>
        <v>Supplies</v>
      </c>
      <c r="C520" s="189">
        <f>'Budget Template '!C503</f>
        <v>0</v>
      </c>
      <c r="D520" s="398">
        <f>'Budget Template '!D503</f>
        <v>0</v>
      </c>
      <c r="F520" s="364"/>
      <c r="I520" s="234"/>
    </row>
    <row r="521" spans="2:9" s="199" customFormat="1" x14ac:dyDescent="0.35">
      <c r="B521" s="379" t="str">
        <f>'Budget Template '!B504</f>
        <v>Staff travel</v>
      </c>
      <c r="C521" s="189">
        <f>'Budget Template '!C504</f>
        <v>0</v>
      </c>
      <c r="D521" s="398">
        <f>'Budget Template '!D504</f>
        <v>0</v>
      </c>
      <c r="F521" s="364"/>
      <c r="I521" s="234"/>
    </row>
    <row r="522" spans="2:9" s="199" customFormat="1" x14ac:dyDescent="0.35">
      <c r="B522" s="379" t="str">
        <f>'Budget Template '!B505</f>
        <v xml:space="preserve">Other </v>
      </c>
      <c r="C522" s="189">
        <f>'Budget Template '!C505</f>
        <v>0</v>
      </c>
      <c r="D522" s="398">
        <f>'Budget Template '!D505</f>
        <v>0</v>
      </c>
      <c r="E522" s="228"/>
      <c r="F522" s="364"/>
      <c r="I522" s="234"/>
    </row>
    <row r="523" spans="2:9" s="199" customFormat="1" ht="20.149999999999999" customHeight="1" thickBot="1" x14ac:dyDescent="0.4">
      <c r="B523" s="378" t="str">
        <f>'Budget Template '!B506</f>
        <v>Contracts eligible for indirect (First $25,000 of each contract)</v>
      </c>
      <c r="C523" s="190">
        <f>'Budget Template '!C506</f>
        <v>0</v>
      </c>
      <c r="D523" s="399">
        <f>'Budget Template '!D506</f>
        <v>0</v>
      </c>
      <c r="F523" s="364"/>
      <c r="G523" s="364"/>
      <c r="I523" s="234"/>
    </row>
    <row r="524" spans="2:9" s="198" customFormat="1" thickBot="1" x14ac:dyDescent="0.35">
      <c r="B524" s="368" t="str">
        <f>'Budget Template '!B507</f>
        <v>Total</v>
      </c>
      <c r="C524" s="176">
        <f>'Budget Template '!C507</f>
        <v>0</v>
      </c>
      <c r="D524" s="176">
        <f>'Budget Template '!D507</f>
        <v>0</v>
      </c>
      <c r="F524" s="228"/>
      <c r="I524" s="234"/>
    </row>
    <row r="525" spans="2:9" s="199" customFormat="1" ht="87" customHeight="1" x14ac:dyDescent="0.35">
      <c r="B525" s="557" t="str">
        <f>'Budget Template '!B508</f>
        <v xml:space="preserve">Indirect Costs :  Indirect costs are expenses (accounting/finance, HR, marketing, and communication personnel, rent, utilities, Board activities, the Association initiatives, infrastructure, etc.) that cannot be specifically identifiable to a project.  The indirect cost is currently approved by the Department of Health and Human Services at 38%. With exception of the "contracts" section, the programmatic direct cost above is multiplied by the approved indirect rate. In the "contract section", the indirect rate is applied to the first $25,000 of each contract. </v>
      </c>
      <c r="C525" s="558"/>
      <c r="D525" s="559"/>
      <c r="E525" s="364"/>
      <c r="F525" s="364"/>
      <c r="I525" s="234"/>
    </row>
    <row r="526" spans="2:9" s="199" customFormat="1" ht="16" thickBot="1" x14ac:dyDescent="0.4">
      <c r="B526" s="380"/>
      <c r="C526" s="380"/>
      <c r="D526" s="380"/>
      <c r="E526" s="364"/>
      <c r="F526" s="364"/>
      <c r="I526" s="234"/>
    </row>
    <row r="527" spans="2:9" s="198" customFormat="1" ht="24" customHeight="1" thickBot="1" x14ac:dyDescent="0.4">
      <c r="B527" s="381" t="str">
        <f>'Budget Template '!B510</f>
        <v>Total Budget Amount</v>
      </c>
      <c r="C527" s="382"/>
      <c r="D527" s="383"/>
      <c r="E527" s="384"/>
      <c r="F527" s="384"/>
      <c r="G527" s="383"/>
      <c r="H527" s="176">
        <f>'Budget Template '!I510</f>
        <v>0</v>
      </c>
      <c r="I527" s="234"/>
    </row>
    <row r="528" spans="2:9" ht="16" thickTop="1" x14ac:dyDescent="0.35"/>
  </sheetData>
  <sheetProtection formatCells="0" formatRows="0" insertColumns="0" insertRows="0" deleteColumns="0" deleteRows="0"/>
  <mergeCells count="121">
    <mergeCell ref="B506:D506"/>
    <mergeCell ref="B507:C507"/>
    <mergeCell ref="B525:D525"/>
    <mergeCell ref="B481:E481"/>
    <mergeCell ref="B482:E482"/>
    <mergeCell ref="B483:E483"/>
    <mergeCell ref="B484:E484"/>
    <mergeCell ref="B485:E485"/>
    <mergeCell ref="B486:E486"/>
    <mergeCell ref="B462:E462"/>
    <mergeCell ref="B476:E476"/>
    <mergeCell ref="B477:E477"/>
    <mergeCell ref="B478:E478"/>
    <mergeCell ref="B479:E479"/>
    <mergeCell ref="B480:E480"/>
    <mergeCell ref="B456:E456"/>
    <mergeCell ref="B457:E457"/>
    <mergeCell ref="B458:E458"/>
    <mergeCell ref="B459:E459"/>
    <mergeCell ref="B460:E460"/>
    <mergeCell ref="B461:E461"/>
    <mergeCell ref="B429:E429"/>
    <mergeCell ref="B430:E430"/>
    <mergeCell ref="B440:E440"/>
    <mergeCell ref="B441:E441"/>
    <mergeCell ref="B454:E454"/>
    <mergeCell ref="B455:E455"/>
    <mergeCell ref="B396:E396"/>
    <mergeCell ref="B397:E397"/>
    <mergeCell ref="B407:E407"/>
    <mergeCell ref="B408:E408"/>
    <mergeCell ref="B418:E418"/>
    <mergeCell ref="B419:E419"/>
    <mergeCell ref="B364:E364"/>
    <mergeCell ref="B365:E365"/>
    <mergeCell ref="B375:E375"/>
    <mergeCell ref="B376:E376"/>
    <mergeCell ref="B385:E385"/>
    <mergeCell ref="B386:E386"/>
    <mergeCell ref="B331:E331"/>
    <mergeCell ref="B332:E332"/>
    <mergeCell ref="B343:E343"/>
    <mergeCell ref="B344:E344"/>
    <mergeCell ref="B354:E354"/>
    <mergeCell ref="B355:E355"/>
    <mergeCell ref="B300:E300"/>
    <mergeCell ref="B301:E301"/>
    <mergeCell ref="B311:E311"/>
    <mergeCell ref="B312:E312"/>
    <mergeCell ref="B321:E321"/>
    <mergeCell ref="B322:E322"/>
    <mergeCell ref="B267:E267"/>
    <mergeCell ref="B268:E268"/>
    <mergeCell ref="B278:E278"/>
    <mergeCell ref="B279:E279"/>
    <mergeCell ref="B289:E289"/>
    <mergeCell ref="B290:E290"/>
    <mergeCell ref="B235:E235"/>
    <mergeCell ref="B236:E236"/>
    <mergeCell ref="B246:E246"/>
    <mergeCell ref="B247:E247"/>
    <mergeCell ref="B256:E256"/>
    <mergeCell ref="B257:E257"/>
    <mergeCell ref="B201:E201"/>
    <mergeCell ref="B202:E202"/>
    <mergeCell ref="B213:E213"/>
    <mergeCell ref="B214:E214"/>
    <mergeCell ref="B224:E224"/>
    <mergeCell ref="B225:E225"/>
    <mergeCell ref="B168:E168"/>
    <mergeCell ref="B169:E169"/>
    <mergeCell ref="B179:E179"/>
    <mergeCell ref="B180:E180"/>
    <mergeCell ref="B190:E190"/>
    <mergeCell ref="B191:E191"/>
    <mergeCell ref="B136:E136"/>
    <mergeCell ref="B137:E137"/>
    <mergeCell ref="B147:E147"/>
    <mergeCell ref="B148:E148"/>
    <mergeCell ref="B157:E157"/>
    <mergeCell ref="B158:E158"/>
    <mergeCell ref="B103:E103"/>
    <mergeCell ref="B104:E104"/>
    <mergeCell ref="B114:E114"/>
    <mergeCell ref="B115:E115"/>
    <mergeCell ref="B125:E125"/>
    <mergeCell ref="B126:E126"/>
    <mergeCell ref="B79:F79"/>
    <mergeCell ref="B80:F80"/>
    <mergeCell ref="B84:F84"/>
    <mergeCell ref="B85:F85"/>
    <mergeCell ref="B89:F89"/>
    <mergeCell ref="B90:F90"/>
    <mergeCell ref="B69:F69"/>
    <mergeCell ref="B70:F70"/>
    <mergeCell ref="B74:F74"/>
    <mergeCell ref="B75:F75"/>
    <mergeCell ref="B49:F49"/>
    <mergeCell ref="B50:F50"/>
    <mergeCell ref="B54:F54"/>
    <mergeCell ref="B55:F55"/>
    <mergeCell ref="B59:F59"/>
    <mergeCell ref="B60:F60"/>
    <mergeCell ref="B45:F45"/>
    <mergeCell ref="B25:E25"/>
    <mergeCell ref="B26:E26"/>
    <mergeCell ref="B27:E27"/>
    <mergeCell ref="B28:E28"/>
    <mergeCell ref="B29:E29"/>
    <mergeCell ref="B30:E30"/>
    <mergeCell ref="B64:F64"/>
    <mergeCell ref="B65:F65"/>
    <mergeCell ref="B21:E21"/>
    <mergeCell ref="B22:E22"/>
    <mergeCell ref="B23:E23"/>
    <mergeCell ref="B24:E24"/>
    <mergeCell ref="B31:E31"/>
    <mergeCell ref="B32:E32"/>
    <mergeCell ref="B37:C37"/>
    <mergeCell ref="B40:E40"/>
    <mergeCell ref="B44:F44"/>
  </mergeCells>
  <pageMargins left="0.25" right="0.25" top="0.75" bottom="0.75" header="0.3" footer="0.3"/>
  <pageSetup scale="62" fitToHeight="0" orientation="landscape" r:id="rId1"/>
  <headerFooter>
    <oddFooter>&amp;L&amp;8&amp;Z&amp;F&amp;R&amp;P of &amp;N</oddFooter>
  </headerFooter>
  <rowBreaks count="9" manualBreakCount="9">
    <brk id="70" min="1" max="7" man="1"/>
    <brk id="93" min="1" max="7" man="1"/>
    <brk id="181" min="1" max="7" man="1"/>
    <brk id="258" min="1" max="7" man="1"/>
    <brk id="313" min="1" max="7" man="1"/>
    <brk id="355" min="1" max="7" man="1"/>
    <brk id="398" min="1" max="7" man="1"/>
    <brk id="431" min="1" max="7" man="1"/>
    <brk id="462" min="1" max="7"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9A505B9-0077-4B7B-924B-D5B576296678}">
          <x14:formula1>
            <xm:f>Data!A3:A5</xm:f>
          </x14:formula1>
          <xm:sqref>D36:D37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3"/>
  <sheetViews>
    <sheetView workbookViewId="0">
      <selection activeCell="B2" sqref="B2"/>
    </sheetView>
  </sheetViews>
  <sheetFormatPr defaultColWidth="8.81640625" defaultRowHeight="14.5" x14ac:dyDescent="0.35"/>
  <cols>
    <col min="1" max="1" width="50.453125" bestFit="1" customWidth="1"/>
    <col min="2" max="2" width="16.26953125" bestFit="1" customWidth="1"/>
    <col min="3" max="3" width="12.1796875" customWidth="1"/>
  </cols>
  <sheetData>
    <row r="1" spans="1:12" ht="16" thickBot="1" x14ac:dyDescent="0.4">
      <c r="A1" s="110" t="s">
        <v>4</v>
      </c>
      <c r="B1" s="110"/>
      <c r="C1" s="111"/>
      <c r="D1" s="111"/>
      <c r="E1" s="111"/>
      <c r="F1" s="111"/>
      <c r="G1" s="111"/>
      <c r="H1" s="111"/>
      <c r="I1" s="111"/>
      <c r="J1" s="111"/>
      <c r="K1" s="111"/>
      <c r="L1" s="111"/>
    </row>
    <row r="2" spans="1:12" ht="16" thickBot="1" x14ac:dyDescent="0.4">
      <c r="A2" s="212" t="str">
        <f>'Budget Template '!$B$2</f>
        <v>Name of Project:</v>
      </c>
      <c r="B2" s="213" t="str">
        <f>'Budget Template '!C2</f>
        <v>Program Number</v>
      </c>
      <c r="C2" s="487">
        <f>'Budget Template '!D2</f>
        <v>0</v>
      </c>
      <c r="D2" s="111"/>
      <c r="E2" s="111"/>
      <c r="F2" s="111"/>
      <c r="G2" s="111"/>
      <c r="H2" s="111"/>
      <c r="I2" s="111"/>
      <c r="J2" s="111"/>
      <c r="K2" s="111"/>
      <c r="L2" s="111"/>
    </row>
    <row r="3" spans="1:12" ht="19" thickBot="1" x14ac:dyDescent="0.5">
      <c r="A3" s="214" t="str">
        <f>'Budget Template '!$B$3</f>
        <v>Budget Justification</v>
      </c>
      <c r="B3" s="215" t="str">
        <f>'Budget Template '!C3</f>
        <v>Grant Year</v>
      </c>
      <c r="C3" s="488">
        <f>'Budget Template '!D3</f>
        <v>0</v>
      </c>
      <c r="D3" s="113"/>
      <c r="E3" s="113"/>
      <c r="F3" s="113"/>
      <c r="G3" s="113" t="s">
        <v>1</v>
      </c>
      <c r="H3" s="113"/>
      <c r="I3" s="113"/>
      <c r="J3" s="113"/>
      <c r="K3" s="113"/>
      <c r="L3" s="113"/>
    </row>
    <row r="4" spans="1:12" ht="18.5" x14ac:dyDescent="0.45">
      <c r="A4" s="112"/>
      <c r="B4" s="112"/>
      <c r="C4" s="113"/>
      <c r="D4" s="113"/>
      <c r="E4" s="113"/>
      <c r="F4" s="113"/>
      <c r="G4" s="113"/>
      <c r="H4" s="113"/>
      <c r="I4" s="113"/>
      <c r="J4" s="113"/>
      <c r="K4" s="113"/>
      <c r="L4" s="113"/>
    </row>
    <row r="5" spans="1:12" ht="18.5" x14ac:dyDescent="0.45">
      <c r="A5" s="155">
        <v>1</v>
      </c>
      <c r="B5" s="156"/>
      <c r="C5" s="157"/>
      <c r="D5" s="157"/>
      <c r="E5" s="157"/>
      <c r="F5" s="157"/>
      <c r="G5" s="157"/>
      <c r="H5" s="157"/>
      <c r="I5" s="157"/>
      <c r="J5" s="157"/>
      <c r="K5" s="157"/>
      <c r="L5" s="157"/>
    </row>
    <row r="6" spans="1:12" ht="33.75" customHeight="1" x14ac:dyDescent="0.35">
      <c r="A6" s="150" t="s">
        <v>60</v>
      </c>
      <c r="B6" s="568"/>
      <c r="C6" s="568"/>
      <c r="D6" s="568"/>
      <c r="E6" s="568"/>
      <c r="F6" s="568"/>
      <c r="G6" s="568"/>
      <c r="H6" s="568"/>
      <c r="I6" s="568"/>
      <c r="J6" s="568"/>
      <c r="K6" s="568"/>
      <c r="L6" s="569"/>
    </row>
    <row r="7" spans="1:12" ht="36.75" customHeight="1" x14ac:dyDescent="0.35">
      <c r="A7" s="149" t="s">
        <v>113</v>
      </c>
      <c r="B7" s="560"/>
      <c r="C7" s="560"/>
      <c r="D7" s="560"/>
      <c r="E7" s="560"/>
      <c r="F7" s="560"/>
      <c r="G7" s="560"/>
      <c r="H7" s="560"/>
      <c r="I7" s="560"/>
      <c r="J7" s="560"/>
      <c r="K7" s="560"/>
      <c r="L7" s="561"/>
    </row>
    <row r="8" spans="1:12" ht="29.25" customHeight="1" x14ac:dyDescent="0.35">
      <c r="A8" s="150" t="s">
        <v>61</v>
      </c>
      <c r="B8" s="560"/>
      <c r="C8" s="560"/>
      <c r="D8" s="560"/>
      <c r="E8" s="560"/>
      <c r="F8" s="560"/>
      <c r="G8" s="560"/>
      <c r="H8" s="560"/>
      <c r="I8" s="560"/>
      <c r="J8" s="560"/>
      <c r="K8" s="560"/>
      <c r="L8" s="561"/>
    </row>
    <row r="9" spans="1:12" ht="75" customHeight="1" x14ac:dyDescent="0.35">
      <c r="A9" s="150" t="s">
        <v>114</v>
      </c>
      <c r="B9" s="560"/>
      <c r="C9" s="560"/>
      <c r="D9" s="560"/>
      <c r="E9" s="560"/>
      <c r="F9" s="560"/>
      <c r="G9" s="560"/>
      <c r="H9" s="560"/>
      <c r="I9" s="560"/>
      <c r="J9" s="560"/>
      <c r="K9" s="560"/>
      <c r="L9" s="561"/>
    </row>
    <row r="10" spans="1:12" ht="52.5" customHeight="1" x14ac:dyDescent="0.35">
      <c r="A10" s="151" t="s">
        <v>62</v>
      </c>
      <c r="B10" s="562" t="s">
        <v>121</v>
      </c>
      <c r="C10" s="562"/>
      <c r="D10" s="562"/>
      <c r="E10" s="562"/>
      <c r="F10" s="562"/>
      <c r="G10" s="562"/>
      <c r="H10" s="562"/>
      <c r="I10" s="562"/>
      <c r="J10" s="562"/>
      <c r="K10" s="562"/>
      <c r="L10" s="563"/>
    </row>
    <row r="11" spans="1:12" ht="46.5" customHeight="1" x14ac:dyDescent="0.35">
      <c r="A11" s="151" t="s">
        <v>53</v>
      </c>
      <c r="B11" s="564">
        <v>0</v>
      </c>
      <c r="C11" s="564"/>
      <c r="D11" s="564"/>
      <c r="E11" s="564"/>
      <c r="F11" s="564"/>
      <c r="G11" s="564"/>
      <c r="H11" s="564"/>
      <c r="I11" s="564"/>
      <c r="J11" s="564"/>
      <c r="K11" s="564"/>
      <c r="L11" s="565"/>
    </row>
    <row r="12" spans="1:12" ht="48.75" customHeight="1" x14ac:dyDescent="0.35">
      <c r="A12" s="153"/>
      <c r="B12" s="566" t="s">
        <v>112</v>
      </c>
      <c r="C12" s="566"/>
      <c r="D12" s="566"/>
      <c r="E12" s="566"/>
      <c r="F12" s="566"/>
      <c r="G12" s="566"/>
      <c r="H12" s="566"/>
      <c r="I12" s="566"/>
      <c r="J12" s="566"/>
      <c r="K12" s="566"/>
      <c r="L12" s="567"/>
    </row>
    <row r="13" spans="1:12" x14ac:dyDescent="0.35">
      <c r="B13" t="s">
        <v>1</v>
      </c>
    </row>
    <row r="14" spans="1:12" ht="15.5" x14ac:dyDescent="0.35">
      <c r="A14" s="155">
        <v>2</v>
      </c>
      <c r="B14" s="158"/>
      <c r="C14" s="158"/>
      <c r="D14" s="158"/>
      <c r="E14" s="158"/>
      <c r="F14" s="158"/>
      <c r="G14" s="158"/>
      <c r="H14" s="158"/>
      <c r="I14" s="158"/>
      <c r="J14" s="158"/>
      <c r="K14" s="158"/>
      <c r="L14" s="158"/>
    </row>
    <row r="15" spans="1:12" ht="48.75" customHeight="1" x14ac:dyDescent="0.35">
      <c r="A15" s="150" t="s">
        <v>60</v>
      </c>
      <c r="B15" s="568"/>
      <c r="C15" s="568"/>
      <c r="D15" s="568"/>
      <c r="E15" s="568"/>
      <c r="F15" s="568"/>
      <c r="G15" s="568"/>
      <c r="H15" s="568"/>
      <c r="I15" s="568"/>
      <c r="J15" s="568"/>
      <c r="K15" s="568"/>
      <c r="L15" s="569"/>
    </row>
    <row r="16" spans="1:12" ht="48.75" customHeight="1" x14ac:dyDescent="0.35">
      <c r="A16" s="149" t="s">
        <v>113</v>
      </c>
      <c r="B16" s="560"/>
      <c r="C16" s="560"/>
      <c r="D16" s="560"/>
      <c r="E16" s="560"/>
      <c r="F16" s="560"/>
      <c r="G16" s="560"/>
      <c r="H16" s="560"/>
      <c r="I16" s="560"/>
      <c r="J16" s="560"/>
      <c r="K16" s="560"/>
      <c r="L16" s="561"/>
    </row>
    <row r="17" spans="1:12" ht="48.75" customHeight="1" x14ac:dyDescent="0.35">
      <c r="A17" s="150" t="s">
        <v>61</v>
      </c>
      <c r="B17" s="560"/>
      <c r="C17" s="560"/>
      <c r="D17" s="560"/>
      <c r="E17" s="560"/>
      <c r="F17" s="560"/>
      <c r="G17" s="560"/>
      <c r="H17" s="560"/>
      <c r="I17" s="560"/>
      <c r="J17" s="560"/>
      <c r="K17" s="560"/>
      <c r="L17" s="561"/>
    </row>
    <row r="18" spans="1:12" ht="48.75" customHeight="1" x14ac:dyDescent="0.35">
      <c r="A18" s="150" t="s">
        <v>114</v>
      </c>
      <c r="B18" s="560"/>
      <c r="C18" s="560"/>
      <c r="D18" s="560"/>
      <c r="E18" s="560"/>
      <c r="F18" s="560"/>
      <c r="G18" s="560"/>
      <c r="H18" s="560"/>
      <c r="I18" s="560"/>
      <c r="J18" s="560"/>
      <c r="K18" s="560"/>
      <c r="L18" s="561"/>
    </row>
    <row r="19" spans="1:12" ht="48.75" customHeight="1" x14ac:dyDescent="0.35">
      <c r="A19" s="151" t="s">
        <v>62</v>
      </c>
      <c r="B19" s="562" t="s">
        <v>121</v>
      </c>
      <c r="C19" s="562"/>
      <c r="D19" s="562"/>
      <c r="E19" s="562"/>
      <c r="F19" s="562"/>
      <c r="G19" s="562"/>
      <c r="H19" s="562"/>
      <c r="I19" s="562"/>
      <c r="J19" s="562"/>
      <c r="K19" s="562"/>
      <c r="L19" s="563"/>
    </row>
    <row r="20" spans="1:12" ht="48.75" customHeight="1" x14ac:dyDescent="0.35">
      <c r="A20" s="151" t="s">
        <v>53</v>
      </c>
      <c r="B20" s="564">
        <v>0</v>
      </c>
      <c r="C20" s="564"/>
      <c r="D20" s="564"/>
      <c r="E20" s="564"/>
      <c r="F20" s="564"/>
      <c r="G20" s="564"/>
      <c r="H20" s="564"/>
      <c r="I20" s="564"/>
      <c r="J20" s="564"/>
      <c r="K20" s="564"/>
      <c r="L20" s="565"/>
    </row>
    <row r="21" spans="1:12" ht="48.75" customHeight="1" x14ac:dyDescent="0.35">
      <c r="A21" s="153"/>
      <c r="B21" s="566" t="s">
        <v>112</v>
      </c>
      <c r="C21" s="566"/>
      <c r="D21" s="566"/>
      <c r="E21" s="566"/>
      <c r="F21" s="566"/>
      <c r="G21" s="566"/>
      <c r="H21" s="566"/>
      <c r="I21" s="566"/>
      <c r="J21" s="566"/>
      <c r="K21" s="566"/>
      <c r="L21" s="567"/>
    </row>
    <row r="22" spans="1:12" ht="15.5" x14ac:dyDescent="0.35">
      <c r="A22" s="152"/>
      <c r="B22" s="154"/>
      <c r="C22" s="154"/>
      <c r="D22" s="154"/>
      <c r="E22" s="154"/>
      <c r="F22" s="154"/>
      <c r="G22" s="154"/>
      <c r="H22" s="154"/>
      <c r="I22" s="154"/>
      <c r="J22" s="154"/>
      <c r="K22" s="154"/>
      <c r="L22" s="154"/>
    </row>
    <row r="23" spans="1:12" ht="15.5" x14ac:dyDescent="0.35">
      <c r="A23" s="155">
        <v>3</v>
      </c>
      <c r="B23" s="158"/>
      <c r="C23" s="158"/>
      <c r="D23" s="158"/>
      <c r="E23" s="158"/>
      <c r="F23" s="158"/>
      <c r="G23" s="158"/>
      <c r="H23" s="158"/>
      <c r="I23" s="158"/>
      <c r="J23" s="158"/>
      <c r="K23" s="158"/>
      <c r="L23" s="158"/>
    </row>
    <row r="24" spans="1:12" ht="48.75" customHeight="1" x14ac:dyDescent="0.35">
      <c r="A24" s="150" t="s">
        <v>60</v>
      </c>
      <c r="B24" s="568"/>
      <c r="C24" s="568"/>
      <c r="D24" s="568"/>
      <c r="E24" s="568"/>
      <c r="F24" s="568"/>
      <c r="G24" s="568"/>
      <c r="H24" s="568"/>
      <c r="I24" s="568"/>
      <c r="J24" s="568"/>
      <c r="K24" s="568"/>
      <c r="L24" s="569"/>
    </row>
    <row r="25" spans="1:12" ht="48.75" customHeight="1" x14ac:dyDescent="0.35">
      <c r="A25" s="149" t="s">
        <v>113</v>
      </c>
      <c r="B25" s="560"/>
      <c r="C25" s="560"/>
      <c r="D25" s="560"/>
      <c r="E25" s="560"/>
      <c r="F25" s="560"/>
      <c r="G25" s="560"/>
      <c r="H25" s="560"/>
      <c r="I25" s="560"/>
      <c r="J25" s="560"/>
      <c r="K25" s="560"/>
      <c r="L25" s="561"/>
    </row>
    <row r="26" spans="1:12" ht="48.75" customHeight="1" x14ac:dyDescent="0.35">
      <c r="A26" s="150" t="s">
        <v>61</v>
      </c>
      <c r="B26" s="560"/>
      <c r="C26" s="560"/>
      <c r="D26" s="560"/>
      <c r="E26" s="560"/>
      <c r="F26" s="560"/>
      <c r="G26" s="560"/>
      <c r="H26" s="560"/>
      <c r="I26" s="560"/>
      <c r="J26" s="560"/>
      <c r="K26" s="560"/>
      <c r="L26" s="561"/>
    </row>
    <row r="27" spans="1:12" ht="48.75" customHeight="1" x14ac:dyDescent="0.35">
      <c r="A27" s="150" t="s">
        <v>114</v>
      </c>
      <c r="B27" s="560"/>
      <c r="C27" s="560"/>
      <c r="D27" s="560"/>
      <c r="E27" s="560"/>
      <c r="F27" s="560"/>
      <c r="G27" s="560"/>
      <c r="H27" s="560"/>
      <c r="I27" s="560"/>
      <c r="J27" s="560"/>
      <c r="K27" s="560"/>
      <c r="L27" s="561"/>
    </row>
    <row r="28" spans="1:12" ht="48.75" customHeight="1" x14ac:dyDescent="0.35">
      <c r="A28" s="151" t="s">
        <v>62</v>
      </c>
      <c r="B28" s="562" t="s">
        <v>121</v>
      </c>
      <c r="C28" s="562"/>
      <c r="D28" s="562"/>
      <c r="E28" s="562"/>
      <c r="F28" s="562"/>
      <c r="G28" s="562"/>
      <c r="H28" s="562"/>
      <c r="I28" s="562"/>
      <c r="J28" s="562"/>
      <c r="K28" s="562"/>
      <c r="L28" s="563"/>
    </row>
    <row r="29" spans="1:12" ht="48.75" customHeight="1" x14ac:dyDescent="0.35">
      <c r="A29" s="151" t="s">
        <v>53</v>
      </c>
      <c r="B29" s="564">
        <v>0</v>
      </c>
      <c r="C29" s="564"/>
      <c r="D29" s="564"/>
      <c r="E29" s="564"/>
      <c r="F29" s="564"/>
      <c r="G29" s="564"/>
      <c r="H29" s="564"/>
      <c r="I29" s="564"/>
      <c r="J29" s="564"/>
      <c r="K29" s="564"/>
      <c r="L29" s="565"/>
    </row>
    <row r="30" spans="1:12" ht="48.75" customHeight="1" x14ac:dyDescent="0.35">
      <c r="A30" s="153"/>
      <c r="B30" s="566" t="s">
        <v>112</v>
      </c>
      <c r="C30" s="566"/>
      <c r="D30" s="566"/>
      <c r="E30" s="566"/>
      <c r="F30" s="566"/>
      <c r="G30" s="566"/>
      <c r="H30" s="566"/>
      <c r="I30" s="566"/>
      <c r="J30" s="566"/>
      <c r="K30" s="566"/>
      <c r="L30" s="567"/>
    </row>
    <row r="31" spans="1:12" ht="15.5" x14ac:dyDescent="0.35">
      <c r="A31" s="152"/>
      <c r="B31" s="154"/>
      <c r="C31" s="154"/>
      <c r="D31" s="154"/>
      <c r="E31" s="154"/>
      <c r="F31" s="154"/>
      <c r="G31" s="154"/>
      <c r="H31" s="154"/>
      <c r="I31" s="154"/>
      <c r="J31" s="154"/>
      <c r="K31" s="154"/>
      <c r="L31" s="154"/>
    </row>
    <row r="32" spans="1:12" ht="15.5" x14ac:dyDescent="0.35">
      <c r="A32" s="155">
        <v>4</v>
      </c>
      <c r="B32" s="158"/>
      <c r="C32" s="158"/>
      <c r="D32" s="158"/>
      <c r="E32" s="158"/>
      <c r="F32" s="158"/>
      <c r="G32" s="158"/>
      <c r="H32" s="158"/>
      <c r="I32" s="158"/>
      <c r="J32" s="158"/>
      <c r="K32" s="158"/>
      <c r="L32" s="158"/>
    </row>
    <row r="33" spans="1:12" ht="48.75" customHeight="1" x14ac:dyDescent="0.35">
      <c r="A33" s="150" t="s">
        <v>60</v>
      </c>
      <c r="B33" s="568"/>
      <c r="C33" s="568"/>
      <c r="D33" s="568"/>
      <c r="E33" s="568"/>
      <c r="F33" s="568"/>
      <c r="G33" s="568"/>
      <c r="H33" s="568"/>
      <c r="I33" s="568"/>
      <c r="J33" s="568"/>
      <c r="K33" s="568"/>
      <c r="L33" s="569"/>
    </row>
    <row r="34" spans="1:12" ht="48.75" customHeight="1" x14ac:dyDescent="0.35">
      <c r="A34" s="149" t="s">
        <v>113</v>
      </c>
      <c r="B34" s="560"/>
      <c r="C34" s="560"/>
      <c r="D34" s="560"/>
      <c r="E34" s="560"/>
      <c r="F34" s="560"/>
      <c r="G34" s="560"/>
      <c r="H34" s="560"/>
      <c r="I34" s="560"/>
      <c r="J34" s="560"/>
      <c r="K34" s="560"/>
      <c r="L34" s="561"/>
    </row>
    <row r="35" spans="1:12" ht="48.75" customHeight="1" x14ac:dyDescent="0.35">
      <c r="A35" s="150" t="s">
        <v>61</v>
      </c>
      <c r="B35" s="560"/>
      <c r="C35" s="560"/>
      <c r="D35" s="560"/>
      <c r="E35" s="560"/>
      <c r="F35" s="560"/>
      <c r="G35" s="560"/>
      <c r="H35" s="560"/>
      <c r="I35" s="560"/>
      <c r="J35" s="560"/>
      <c r="K35" s="560"/>
      <c r="L35" s="561"/>
    </row>
    <row r="36" spans="1:12" ht="48.75" customHeight="1" x14ac:dyDescent="0.35">
      <c r="A36" s="150" t="s">
        <v>114</v>
      </c>
      <c r="B36" s="560"/>
      <c r="C36" s="560"/>
      <c r="D36" s="560"/>
      <c r="E36" s="560"/>
      <c r="F36" s="560"/>
      <c r="G36" s="560"/>
      <c r="H36" s="560"/>
      <c r="I36" s="560"/>
      <c r="J36" s="560"/>
      <c r="K36" s="560"/>
      <c r="L36" s="561"/>
    </row>
    <row r="37" spans="1:12" ht="48.75" customHeight="1" x14ac:dyDescent="0.35">
      <c r="A37" s="151" t="s">
        <v>62</v>
      </c>
      <c r="B37" s="562" t="s">
        <v>121</v>
      </c>
      <c r="C37" s="562"/>
      <c r="D37" s="562"/>
      <c r="E37" s="562"/>
      <c r="F37" s="562"/>
      <c r="G37" s="562"/>
      <c r="H37" s="562"/>
      <c r="I37" s="562"/>
      <c r="J37" s="562"/>
      <c r="K37" s="562"/>
      <c r="L37" s="563"/>
    </row>
    <row r="38" spans="1:12" ht="48.75" customHeight="1" x14ac:dyDescent="0.35">
      <c r="A38" s="151" t="s">
        <v>53</v>
      </c>
      <c r="B38" s="564">
        <v>0</v>
      </c>
      <c r="C38" s="564"/>
      <c r="D38" s="564"/>
      <c r="E38" s="564"/>
      <c r="F38" s="564"/>
      <c r="G38" s="564"/>
      <c r="H38" s="564"/>
      <c r="I38" s="564"/>
      <c r="J38" s="564"/>
      <c r="K38" s="564"/>
      <c r="L38" s="565"/>
    </row>
    <row r="39" spans="1:12" ht="48.75" customHeight="1" x14ac:dyDescent="0.35">
      <c r="A39" s="153"/>
      <c r="B39" s="566" t="s">
        <v>112</v>
      </c>
      <c r="C39" s="566"/>
      <c r="D39" s="566"/>
      <c r="E39" s="566"/>
      <c r="F39" s="566"/>
      <c r="G39" s="566"/>
      <c r="H39" s="566"/>
      <c r="I39" s="566"/>
      <c r="J39" s="566"/>
      <c r="K39" s="566"/>
      <c r="L39" s="567"/>
    </row>
    <row r="41" spans="1:12" ht="15.5" x14ac:dyDescent="0.35">
      <c r="A41" s="155">
        <v>5</v>
      </c>
      <c r="B41" s="158"/>
      <c r="C41" s="158"/>
      <c r="D41" s="158"/>
      <c r="E41" s="158"/>
      <c r="F41" s="158"/>
      <c r="G41" s="158"/>
      <c r="H41" s="158"/>
      <c r="I41" s="158"/>
      <c r="J41" s="158"/>
      <c r="K41" s="158"/>
      <c r="L41" s="158"/>
    </row>
    <row r="42" spans="1:12" ht="48.75" customHeight="1" x14ac:dyDescent="0.35">
      <c r="A42" s="150" t="s">
        <v>60</v>
      </c>
      <c r="B42" s="568"/>
      <c r="C42" s="568"/>
      <c r="D42" s="568"/>
      <c r="E42" s="568"/>
      <c r="F42" s="568"/>
      <c r="G42" s="568"/>
      <c r="H42" s="568"/>
      <c r="I42" s="568"/>
      <c r="J42" s="568"/>
      <c r="K42" s="568"/>
      <c r="L42" s="569"/>
    </row>
    <row r="43" spans="1:12" ht="48.75" customHeight="1" x14ac:dyDescent="0.35">
      <c r="A43" s="149" t="s">
        <v>113</v>
      </c>
      <c r="B43" s="560"/>
      <c r="C43" s="560"/>
      <c r="D43" s="560"/>
      <c r="E43" s="560"/>
      <c r="F43" s="560"/>
      <c r="G43" s="560"/>
      <c r="H43" s="560"/>
      <c r="I43" s="560"/>
      <c r="J43" s="560"/>
      <c r="K43" s="560"/>
      <c r="L43" s="561"/>
    </row>
    <row r="44" spans="1:12" ht="48.75" customHeight="1" x14ac:dyDescent="0.35">
      <c r="A44" s="150" t="s">
        <v>61</v>
      </c>
      <c r="B44" s="560"/>
      <c r="C44" s="560"/>
      <c r="D44" s="560"/>
      <c r="E44" s="560"/>
      <c r="F44" s="560"/>
      <c r="G44" s="560"/>
      <c r="H44" s="560"/>
      <c r="I44" s="560"/>
      <c r="J44" s="560"/>
      <c r="K44" s="560"/>
      <c r="L44" s="561"/>
    </row>
    <row r="45" spans="1:12" ht="48.75" customHeight="1" x14ac:dyDescent="0.35">
      <c r="A45" s="150" t="s">
        <v>114</v>
      </c>
      <c r="B45" s="560"/>
      <c r="C45" s="560"/>
      <c r="D45" s="560"/>
      <c r="E45" s="560"/>
      <c r="F45" s="560"/>
      <c r="G45" s="560"/>
      <c r="H45" s="560"/>
      <c r="I45" s="560"/>
      <c r="J45" s="560"/>
      <c r="K45" s="560"/>
      <c r="L45" s="561"/>
    </row>
    <row r="46" spans="1:12" ht="48.75" customHeight="1" x14ac:dyDescent="0.35">
      <c r="A46" s="151" t="s">
        <v>62</v>
      </c>
      <c r="B46" s="562" t="s">
        <v>121</v>
      </c>
      <c r="C46" s="562"/>
      <c r="D46" s="562"/>
      <c r="E46" s="562"/>
      <c r="F46" s="562"/>
      <c r="G46" s="562"/>
      <c r="H46" s="562"/>
      <c r="I46" s="562"/>
      <c r="J46" s="562"/>
      <c r="K46" s="562"/>
      <c r="L46" s="563"/>
    </row>
    <row r="47" spans="1:12" ht="48.75" customHeight="1" x14ac:dyDescent="0.35">
      <c r="A47" s="151" t="s">
        <v>53</v>
      </c>
      <c r="B47" s="564">
        <v>0</v>
      </c>
      <c r="C47" s="564"/>
      <c r="D47" s="564"/>
      <c r="E47" s="564"/>
      <c r="F47" s="564"/>
      <c r="G47" s="564"/>
      <c r="H47" s="564"/>
      <c r="I47" s="564"/>
      <c r="J47" s="564"/>
      <c r="K47" s="564"/>
      <c r="L47" s="565"/>
    </row>
    <row r="48" spans="1:12" ht="48.75" customHeight="1" x14ac:dyDescent="0.35">
      <c r="A48" s="153"/>
      <c r="B48" s="566" t="s">
        <v>112</v>
      </c>
      <c r="C48" s="566"/>
      <c r="D48" s="566"/>
      <c r="E48" s="566"/>
      <c r="F48" s="566"/>
      <c r="G48" s="566"/>
      <c r="H48" s="566"/>
      <c r="I48" s="566"/>
      <c r="J48" s="566"/>
      <c r="K48" s="566"/>
      <c r="L48" s="567"/>
    </row>
    <row r="50" spans="1:12" ht="18.5" x14ac:dyDescent="0.45">
      <c r="A50" s="155">
        <v>6</v>
      </c>
      <c r="B50" s="156"/>
      <c r="C50" s="157"/>
      <c r="D50" s="157"/>
      <c r="E50" s="157"/>
      <c r="F50" s="157"/>
      <c r="G50" s="157"/>
      <c r="H50" s="157"/>
      <c r="I50" s="157"/>
      <c r="J50" s="157"/>
      <c r="K50" s="157"/>
      <c r="L50" s="157"/>
    </row>
    <row r="51" spans="1:12" ht="33.75" customHeight="1" x14ac:dyDescent="0.35">
      <c r="A51" s="150" t="s">
        <v>60</v>
      </c>
      <c r="B51" s="568"/>
      <c r="C51" s="568"/>
      <c r="D51" s="568"/>
      <c r="E51" s="568"/>
      <c r="F51" s="568"/>
      <c r="G51" s="568"/>
      <c r="H51" s="568"/>
      <c r="I51" s="568"/>
      <c r="J51" s="568"/>
      <c r="K51" s="568"/>
      <c r="L51" s="569"/>
    </row>
    <row r="52" spans="1:12" ht="36.75" customHeight="1" x14ac:dyDescent="0.35">
      <c r="A52" s="149" t="s">
        <v>113</v>
      </c>
      <c r="B52" s="560"/>
      <c r="C52" s="560"/>
      <c r="D52" s="560"/>
      <c r="E52" s="560"/>
      <c r="F52" s="560"/>
      <c r="G52" s="560"/>
      <c r="H52" s="560"/>
      <c r="I52" s="560"/>
      <c r="J52" s="560"/>
      <c r="K52" s="560"/>
      <c r="L52" s="561"/>
    </row>
    <row r="53" spans="1:12" ht="29.25" customHeight="1" x14ac:dyDescent="0.35">
      <c r="A53" s="150" t="s">
        <v>61</v>
      </c>
      <c r="B53" s="560"/>
      <c r="C53" s="560"/>
      <c r="D53" s="560"/>
      <c r="E53" s="560"/>
      <c r="F53" s="560"/>
      <c r="G53" s="560"/>
      <c r="H53" s="560"/>
      <c r="I53" s="560"/>
      <c r="J53" s="560"/>
      <c r="K53" s="560"/>
      <c r="L53" s="561"/>
    </row>
    <row r="54" spans="1:12" ht="75" customHeight="1" x14ac:dyDescent="0.35">
      <c r="A54" s="150" t="s">
        <v>114</v>
      </c>
      <c r="B54" s="560"/>
      <c r="C54" s="560"/>
      <c r="D54" s="560"/>
      <c r="E54" s="560"/>
      <c r="F54" s="560"/>
      <c r="G54" s="560"/>
      <c r="H54" s="560"/>
      <c r="I54" s="560"/>
      <c r="J54" s="560"/>
      <c r="K54" s="560"/>
      <c r="L54" s="561"/>
    </row>
    <row r="55" spans="1:12" ht="52.5" customHeight="1" x14ac:dyDescent="0.35">
      <c r="A55" s="151" t="s">
        <v>62</v>
      </c>
      <c r="B55" s="562" t="s">
        <v>121</v>
      </c>
      <c r="C55" s="562"/>
      <c r="D55" s="562"/>
      <c r="E55" s="562"/>
      <c r="F55" s="562"/>
      <c r="G55" s="562"/>
      <c r="H55" s="562"/>
      <c r="I55" s="562"/>
      <c r="J55" s="562"/>
      <c r="K55" s="562"/>
      <c r="L55" s="563"/>
    </row>
    <row r="56" spans="1:12" ht="46.5" customHeight="1" x14ac:dyDescent="0.35">
      <c r="A56" s="151" t="s">
        <v>53</v>
      </c>
      <c r="B56" s="564">
        <v>0</v>
      </c>
      <c r="C56" s="564"/>
      <c r="D56" s="564"/>
      <c r="E56" s="564"/>
      <c r="F56" s="564"/>
      <c r="G56" s="564"/>
      <c r="H56" s="564"/>
      <c r="I56" s="564"/>
      <c r="J56" s="564"/>
      <c r="K56" s="564"/>
      <c r="L56" s="565"/>
    </row>
    <row r="57" spans="1:12" ht="48.75" customHeight="1" x14ac:dyDescent="0.35">
      <c r="A57" s="153"/>
      <c r="B57" s="566" t="s">
        <v>112</v>
      </c>
      <c r="C57" s="566"/>
      <c r="D57" s="566"/>
      <c r="E57" s="566"/>
      <c r="F57" s="566"/>
      <c r="G57" s="566"/>
      <c r="H57" s="566"/>
      <c r="I57" s="566"/>
      <c r="J57" s="566"/>
      <c r="K57" s="566"/>
      <c r="L57" s="567"/>
    </row>
    <row r="58" spans="1:12" x14ac:dyDescent="0.35">
      <c r="B58" t="s">
        <v>1</v>
      </c>
    </row>
    <row r="59" spans="1:12" ht="15.5" x14ac:dyDescent="0.35">
      <c r="A59" s="155">
        <v>7</v>
      </c>
      <c r="B59" s="158"/>
      <c r="C59" s="158"/>
      <c r="D59" s="158"/>
      <c r="E59" s="158"/>
      <c r="F59" s="158"/>
      <c r="G59" s="158"/>
      <c r="H59" s="158"/>
      <c r="I59" s="158"/>
      <c r="J59" s="158"/>
      <c r="K59" s="158"/>
      <c r="L59" s="158"/>
    </row>
    <row r="60" spans="1:12" ht="48.75" customHeight="1" x14ac:dyDescent="0.35">
      <c r="A60" s="150" t="s">
        <v>60</v>
      </c>
      <c r="B60" s="568"/>
      <c r="C60" s="568"/>
      <c r="D60" s="568"/>
      <c r="E60" s="568"/>
      <c r="F60" s="568"/>
      <c r="G60" s="568"/>
      <c r="H60" s="568"/>
      <c r="I60" s="568"/>
      <c r="J60" s="568"/>
      <c r="K60" s="568"/>
      <c r="L60" s="569"/>
    </row>
    <row r="61" spans="1:12" ht="48.75" customHeight="1" x14ac:dyDescent="0.35">
      <c r="A61" s="149" t="s">
        <v>113</v>
      </c>
      <c r="B61" s="560"/>
      <c r="C61" s="560"/>
      <c r="D61" s="560"/>
      <c r="E61" s="560"/>
      <c r="F61" s="560"/>
      <c r="G61" s="560"/>
      <c r="H61" s="560"/>
      <c r="I61" s="560"/>
      <c r="J61" s="560"/>
      <c r="K61" s="560"/>
      <c r="L61" s="561"/>
    </row>
    <row r="62" spans="1:12" ht="48.75" customHeight="1" x14ac:dyDescent="0.35">
      <c r="A62" s="150" t="s">
        <v>61</v>
      </c>
      <c r="B62" s="560"/>
      <c r="C62" s="560"/>
      <c r="D62" s="560"/>
      <c r="E62" s="560"/>
      <c r="F62" s="560"/>
      <c r="G62" s="560"/>
      <c r="H62" s="560"/>
      <c r="I62" s="560"/>
      <c r="J62" s="560"/>
      <c r="K62" s="560"/>
      <c r="L62" s="561"/>
    </row>
    <row r="63" spans="1:12" ht="48.75" customHeight="1" x14ac:dyDescent="0.35">
      <c r="A63" s="150" t="s">
        <v>114</v>
      </c>
      <c r="B63" s="560"/>
      <c r="C63" s="560"/>
      <c r="D63" s="560"/>
      <c r="E63" s="560"/>
      <c r="F63" s="560"/>
      <c r="G63" s="560"/>
      <c r="H63" s="560"/>
      <c r="I63" s="560"/>
      <c r="J63" s="560"/>
      <c r="K63" s="560"/>
      <c r="L63" s="561"/>
    </row>
    <row r="64" spans="1:12" ht="48.75" customHeight="1" x14ac:dyDescent="0.35">
      <c r="A64" s="151" t="s">
        <v>62</v>
      </c>
      <c r="B64" s="562" t="s">
        <v>121</v>
      </c>
      <c r="C64" s="562"/>
      <c r="D64" s="562"/>
      <c r="E64" s="562"/>
      <c r="F64" s="562"/>
      <c r="G64" s="562"/>
      <c r="H64" s="562"/>
      <c r="I64" s="562"/>
      <c r="J64" s="562"/>
      <c r="K64" s="562"/>
      <c r="L64" s="563"/>
    </row>
    <row r="65" spans="1:12" ht="48.75" customHeight="1" x14ac:dyDescent="0.35">
      <c r="A65" s="151" t="s">
        <v>53</v>
      </c>
      <c r="B65" s="564">
        <v>0</v>
      </c>
      <c r="C65" s="564"/>
      <c r="D65" s="564"/>
      <c r="E65" s="564"/>
      <c r="F65" s="564"/>
      <c r="G65" s="564"/>
      <c r="H65" s="564"/>
      <c r="I65" s="564"/>
      <c r="J65" s="564"/>
      <c r="K65" s="564"/>
      <c r="L65" s="565"/>
    </row>
    <row r="66" spans="1:12" ht="48.75" customHeight="1" x14ac:dyDescent="0.35">
      <c r="A66" s="153"/>
      <c r="B66" s="566" t="s">
        <v>112</v>
      </c>
      <c r="C66" s="566"/>
      <c r="D66" s="566"/>
      <c r="E66" s="566"/>
      <c r="F66" s="566"/>
      <c r="G66" s="566"/>
      <c r="H66" s="566"/>
      <c r="I66" s="566"/>
      <c r="J66" s="566"/>
      <c r="K66" s="566"/>
      <c r="L66" s="567"/>
    </row>
    <row r="67" spans="1:12" ht="15.5" x14ac:dyDescent="0.35">
      <c r="A67" s="152"/>
      <c r="B67" s="154"/>
      <c r="C67" s="154"/>
      <c r="D67" s="154"/>
      <c r="E67" s="154"/>
      <c r="F67" s="154"/>
      <c r="G67" s="154"/>
      <c r="H67" s="154"/>
      <c r="I67" s="154"/>
      <c r="J67" s="154"/>
      <c r="K67" s="154"/>
      <c r="L67" s="154"/>
    </row>
    <row r="68" spans="1:12" ht="15.5" x14ac:dyDescent="0.35">
      <c r="A68" s="155">
        <v>8</v>
      </c>
      <c r="B68" s="158"/>
      <c r="C68" s="158"/>
      <c r="D68" s="158"/>
      <c r="E68" s="158"/>
      <c r="F68" s="158"/>
      <c r="G68" s="158"/>
      <c r="H68" s="158"/>
      <c r="I68" s="158"/>
      <c r="J68" s="158"/>
      <c r="K68" s="158"/>
      <c r="L68" s="158"/>
    </row>
    <row r="69" spans="1:12" ht="48.75" customHeight="1" x14ac:dyDescent="0.35">
      <c r="A69" s="150" t="s">
        <v>60</v>
      </c>
      <c r="B69" s="568"/>
      <c r="C69" s="568"/>
      <c r="D69" s="568"/>
      <c r="E69" s="568"/>
      <c r="F69" s="568"/>
      <c r="G69" s="568"/>
      <c r="H69" s="568"/>
      <c r="I69" s="568"/>
      <c r="J69" s="568"/>
      <c r="K69" s="568"/>
      <c r="L69" s="569"/>
    </row>
    <row r="70" spans="1:12" ht="48.75" customHeight="1" x14ac:dyDescent="0.35">
      <c r="A70" s="149" t="s">
        <v>113</v>
      </c>
      <c r="B70" s="560"/>
      <c r="C70" s="560"/>
      <c r="D70" s="560"/>
      <c r="E70" s="560"/>
      <c r="F70" s="560"/>
      <c r="G70" s="560"/>
      <c r="H70" s="560"/>
      <c r="I70" s="560"/>
      <c r="J70" s="560"/>
      <c r="K70" s="560"/>
      <c r="L70" s="561"/>
    </row>
    <row r="71" spans="1:12" ht="48.75" customHeight="1" x14ac:dyDescent="0.35">
      <c r="A71" s="150" t="s">
        <v>61</v>
      </c>
      <c r="B71" s="560"/>
      <c r="C71" s="560"/>
      <c r="D71" s="560"/>
      <c r="E71" s="560"/>
      <c r="F71" s="560"/>
      <c r="G71" s="560"/>
      <c r="H71" s="560"/>
      <c r="I71" s="560"/>
      <c r="J71" s="560"/>
      <c r="K71" s="560"/>
      <c r="L71" s="561"/>
    </row>
    <row r="72" spans="1:12" ht="48.75" customHeight="1" x14ac:dyDescent="0.35">
      <c r="A72" s="150" t="s">
        <v>114</v>
      </c>
      <c r="B72" s="560"/>
      <c r="C72" s="560"/>
      <c r="D72" s="560"/>
      <c r="E72" s="560"/>
      <c r="F72" s="560"/>
      <c r="G72" s="560"/>
      <c r="H72" s="560"/>
      <c r="I72" s="560"/>
      <c r="J72" s="560"/>
      <c r="K72" s="560"/>
      <c r="L72" s="561"/>
    </row>
    <row r="73" spans="1:12" ht="48.75" customHeight="1" x14ac:dyDescent="0.35">
      <c r="A73" s="151" t="s">
        <v>62</v>
      </c>
      <c r="B73" s="562" t="s">
        <v>121</v>
      </c>
      <c r="C73" s="562"/>
      <c r="D73" s="562"/>
      <c r="E73" s="562"/>
      <c r="F73" s="562"/>
      <c r="G73" s="562"/>
      <c r="H73" s="562"/>
      <c r="I73" s="562"/>
      <c r="J73" s="562"/>
      <c r="K73" s="562"/>
      <c r="L73" s="563"/>
    </row>
    <row r="74" spans="1:12" ht="48.75" customHeight="1" x14ac:dyDescent="0.35">
      <c r="A74" s="151" t="s">
        <v>53</v>
      </c>
      <c r="B74" s="564">
        <v>0</v>
      </c>
      <c r="C74" s="564"/>
      <c r="D74" s="564"/>
      <c r="E74" s="564"/>
      <c r="F74" s="564"/>
      <c r="G74" s="564"/>
      <c r="H74" s="564"/>
      <c r="I74" s="564"/>
      <c r="J74" s="564"/>
      <c r="K74" s="564"/>
      <c r="L74" s="565"/>
    </row>
    <row r="75" spans="1:12" ht="48.75" customHeight="1" x14ac:dyDescent="0.35">
      <c r="A75" s="153"/>
      <c r="B75" s="566" t="s">
        <v>112</v>
      </c>
      <c r="C75" s="566"/>
      <c r="D75" s="566"/>
      <c r="E75" s="566"/>
      <c r="F75" s="566"/>
      <c r="G75" s="566"/>
      <c r="H75" s="566"/>
      <c r="I75" s="566"/>
      <c r="J75" s="566"/>
      <c r="K75" s="566"/>
      <c r="L75" s="567"/>
    </row>
    <row r="76" spans="1:12" ht="15.5" x14ac:dyDescent="0.35">
      <c r="A76" s="152"/>
      <c r="B76" s="154"/>
      <c r="C76" s="154"/>
      <c r="D76" s="154"/>
      <c r="E76" s="154"/>
      <c r="F76" s="154"/>
      <c r="G76" s="154"/>
      <c r="H76" s="154"/>
      <c r="I76" s="154"/>
      <c r="J76" s="154"/>
      <c r="K76" s="154"/>
      <c r="L76" s="154"/>
    </row>
    <row r="77" spans="1:12" ht="15.5" x14ac:dyDescent="0.35">
      <c r="A77" s="155">
        <v>9</v>
      </c>
      <c r="B77" s="158"/>
      <c r="C77" s="158"/>
      <c r="D77" s="158"/>
      <c r="E77" s="158"/>
      <c r="F77" s="158"/>
      <c r="G77" s="158"/>
      <c r="H77" s="158"/>
      <c r="I77" s="158"/>
      <c r="J77" s="158"/>
      <c r="K77" s="158"/>
      <c r="L77" s="158"/>
    </row>
    <row r="78" spans="1:12" ht="48.75" customHeight="1" x14ac:dyDescent="0.35">
      <c r="A78" s="150" t="s">
        <v>60</v>
      </c>
      <c r="B78" s="568"/>
      <c r="C78" s="568"/>
      <c r="D78" s="568"/>
      <c r="E78" s="568"/>
      <c r="F78" s="568"/>
      <c r="G78" s="568"/>
      <c r="H78" s="568"/>
      <c r="I78" s="568"/>
      <c r="J78" s="568"/>
      <c r="K78" s="568"/>
      <c r="L78" s="569"/>
    </row>
    <row r="79" spans="1:12" ht="48.75" customHeight="1" x14ac:dyDescent="0.35">
      <c r="A79" s="149" t="s">
        <v>113</v>
      </c>
      <c r="B79" s="560"/>
      <c r="C79" s="560"/>
      <c r="D79" s="560"/>
      <c r="E79" s="560"/>
      <c r="F79" s="560"/>
      <c r="G79" s="560"/>
      <c r="H79" s="560"/>
      <c r="I79" s="560"/>
      <c r="J79" s="560"/>
      <c r="K79" s="560"/>
      <c r="L79" s="561"/>
    </row>
    <row r="80" spans="1:12" ht="48.75" customHeight="1" x14ac:dyDescent="0.35">
      <c r="A80" s="150" t="s">
        <v>61</v>
      </c>
      <c r="B80" s="560"/>
      <c r="C80" s="560"/>
      <c r="D80" s="560"/>
      <c r="E80" s="560"/>
      <c r="F80" s="560"/>
      <c r="G80" s="560"/>
      <c r="H80" s="560"/>
      <c r="I80" s="560"/>
      <c r="J80" s="560"/>
      <c r="K80" s="560"/>
      <c r="L80" s="561"/>
    </row>
    <row r="81" spans="1:12" ht="48.75" customHeight="1" x14ac:dyDescent="0.35">
      <c r="A81" s="150" t="s">
        <v>114</v>
      </c>
      <c r="B81" s="560"/>
      <c r="C81" s="560"/>
      <c r="D81" s="560"/>
      <c r="E81" s="560"/>
      <c r="F81" s="560"/>
      <c r="G81" s="560"/>
      <c r="H81" s="560"/>
      <c r="I81" s="560"/>
      <c r="J81" s="560"/>
      <c r="K81" s="560"/>
      <c r="L81" s="561"/>
    </row>
    <row r="82" spans="1:12" ht="48.75" customHeight="1" x14ac:dyDescent="0.35">
      <c r="A82" s="151" t="s">
        <v>62</v>
      </c>
      <c r="B82" s="562" t="s">
        <v>121</v>
      </c>
      <c r="C82" s="562"/>
      <c r="D82" s="562"/>
      <c r="E82" s="562"/>
      <c r="F82" s="562"/>
      <c r="G82" s="562"/>
      <c r="H82" s="562"/>
      <c r="I82" s="562"/>
      <c r="J82" s="562"/>
      <c r="K82" s="562"/>
      <c r="L82" s="563"/>
    </row>
    <row r="83" spans="1:12" ht="48.75" customHeight="1" x14ac:dyDescent="0.35">
      <c r="A83" s="151" t="s">
        <v>53</v>
      </c>
      <c r="B83" s="564">
        <v>0</v>
      </c>
      <c r="C83" s="564"/>
      <c r="D83" s="564"/>
      <c r="E83" s="564"/>
      <c r="F83" s="564"/>
      <c r="G83" s="564"/>
      <c r="H83" s="564"/>
      <c r="I83" s="564"/>
      <c r="J83" s="564"/>
      <c r="K83" s="564"/>
      <c r="L83" s="565"/>
    </row>
    <row r="84" spans="1:12" ht="48.75" customHeight="1" x14ac:dyDescent="0.35">
      <c r="A84" s="153"/>
      <c r="B84" s="566" t="s">
        <v>112</v>
      </c>
      <c r="C84" s="566"/>
      <c r="D84" s="566"/>
      <c r="E84" s="566"/>
      <c r="F84" s="566"/>
      <c r="G84" s="566"/>
      <c r="H84" s="566"/>
      <c r="I84" s="566"/>
      <c r="J84" s="566"/>
      <c r="K84" s="566"/>
      <c r="L84" s="567"/>
    </row>
    <row r="86" spans="1:12" ht="15.5" x14ac:dyDescent="0.35">
      <c r="A86" s="155">
        <v>10</v>
      </c>
      <c r="B86" s="158"/>
      <c r="C86" s="158"/>
      <c r="D86" s="158"/>
      <c r="E86" s="158"/>
      <c r="F86" s="158"/>
      <c r="G86" s="158"/>
      <c r="H86" s="158"/>
      <c r="I86" s="158"/>
      <c r="J86" s="158"/>
      <c r="K86" s="158"/>
      <c r="L86" s="158"/>
    </row>
    <row r="87" spans="1:12" ht="48.75" customHeight="1" x14ac:dyDescent="0.35">
      <c r="A87" s="150" t="s">
        <v>60</v>
      </c>
      <c r="B87" s="568"/>
      <c r="C87" s="568"/>
      <c r="D87" s="568"/>
      <c r="E87" s="568"/>
      <c r="F87" s="568"/>
      <c r="G87" s="568"/>
      <c r="H87" s="568"/>
      <c r="I87" s="568"/>
      <c r="J87" s="568"/>
      <c r="K87" s="568"/>
      <c r="L87" s="569"/>
    </row>
    <row r="88" spans="1:12" ht="48.75" customHeight="1" x14ac:dyDescent="0.35">
      <c r="A88" s="149" t="s">
        <v>113</v>
      </c>
      <c r="B88" s="560"/>
      <c r="C88" s="560"/>
      <c r="D88" s="560"/>
      <c r="E88" s="560"/>
      <c r="F88" s="560"/>
      <c r="G88" s="560"/>
      <c r="H88" s="560"/>
      <c r="I88" s="560"/>
      <c r="J88" s="560"/>
      <c r="K88" s="560"/>
      <c r="L88" s="561"/>
    </row>
    <row r="89" spans="1:12" ht="48.75" customHeight="1" x14ac:dyDescent="0.35">
      <c r="A89" s="150" t="s">
        <v>61</v>
      </c>
      <c r="B89" s="560"/>
      <c r="C89" s="560"/>
      <c r="D89" s="560"/>
      <c r="E89" s="560"/>
      <c r="F89" s="560"/>
      <c r="G89" s="560"/>
      <c r="H89" s="560"/>
      <c r="I89" s="560"/>
      <c r="J89" s="560"/>
      <c r="K89" s="560"/>
      <c r="L89" s="561"/>
    </row>
    <row r="90" spans="1:12" ht="48.75" customHeight="1" x14ac:dyDescent="0.35">
      <c r="A90" s="150" t="s">
        <v>114</v>
      </c>
      <c r="B90" s="560"/>
      <c r="C90" s="560"/>
      <c r="D90" s="560"/>
      <c r="E90" s="560"/>
      <c r="F90" s="560"/>
      <c r="G90" s="560"/>
      <c r="H90" s="560"/>
      <c r="I90" s="560"/>
      <c r="J90" s="560"/>
      <c r="K90" s="560"/>
      <c r="L90" s="561"/>
    </row>
    <row r="91" spans="1:12" ht="48.75" customHeight="1" x14ac:dyDescent="0.35">
      <c r="A91" s="151" t="s">
        <v>62</v>
      </c>
      <c r="B91" s="562" t="s">
        <v>121</v>
      </c>
      <c r="C91" s="562"/>
      <c r="D91" s="562"/>
      <c r="E91" s="562"/>
      <c r="F91" s="562"/>
      <c r="G91" s="562"/>
      <c r="H91" s="562"/>
      <c r="I91" s="562"/>
      <c r="J91" s="562"/>
      <c r="K91" s="562"/>
      <c r="L91" s="563"/>
    </row>
    <row r="92" spans="1:12" ht="48.75" customHeight="1" x14ac:dyDescent="0.35">
      <c r="A92" s="151" t="s">
        <v>53</v>
      </c>
      <c r="B92" s="564">
        <v>0</v>
      </c>
      <c r="C92" s="564"/>
      <c r="D92" s="564"/>
      <c r="E92" s="564"/>
      <c r="F92" s="564"/>
      <c r="G92" s="564"/>
      <c r="H92" s="564"/>
      <c r="I92" s="564"/>
      <c r="J92" s="564"/>
      <c r="K92" s="564"/>
      <c r="L92" s="565"/>
    </row>
    <row r="93" spans="1:12" ht="48.75" customHeight="1" x14ac:dyDescent="0.35">
      <c r="A93" s="153"/>
      <c r="B93" s="566" t="s">
        <v>112</v>
      </c>
      <c r="C93" s="566"/>
      <c r="D93" s="566"/>
      <c r="E93" s="566"/>
      <c r="F93" s="566"/>
      <c r="G93" s="566"/>
      <c r="H93" s="566"/>
      <c r="I93" s="566"/>
      <c r="J93" s="566"/>
      <c r="K93" s="566"/>
      <c r="L93" s="567"/>
    </row>
    <row r="95" spans="1:12" ht="18.5" x14ac:dyDescent="0.45">
      <c r="A95" s="155">
        <v>11</v>
      </c>
      <c r="B95" s="156"/>
      <c r="C95" s="157"/>
      <c r="D95" s="157"/>
      <c r="E95" s="157"/>
      <c r="F95" s="157"/>
      <c r="G95" s="157"/>
      <c r="H95" s="157"/>
      <c r="I95" s="157"/>
      <c r="J95" s="157"/>
      <c r="K95" s="157"/>
      <c r="L95" s="157"/>
    </row>
    <row r="96" spans="1:12" ht="33.75" customHeight="1" x14ac:dyDescent="0.35">
      <c r="A96" s="150" t="s">
        <v>60</v>
      </c>
      <c r="B96" s="568"/>
      <c r="C96" s="568"/>
      <c r="D96" s="568"/>
      <c r="E96" s="568"/>
      <c r="F96" s="568"/>
      <c r="G96" s="568"/>
      <c r="H96" s="568"/>
      <c r="I96" s="568"/>
      <c r="J96" s="568"/>
      <c r="K96" s="568"/>
      <c r="L96" s="569"/>
    </row>
    <row r="97" spans="1:12" ht="36.75" customHeight="1" x14ac:dyDescent="0.35">
      <c r="A97" s="149" t="s">
        <v>113</v>
      </c>
      <c r="B97" s="560"/>
      <c r="C97" s="560"/>
      <c r="D97" s="560"/>
      <c r="E97" s="560"/>
      <c r="F97" s="560"/>
      <c r="G97" s="560"/>
      <c r="H97" s="560"/>
      <c r="I97" s="560"/>
      <c r="J97" s="560"/>
      <c r="K97" s="560"/>
      <c r="L97" s="561"/>
    </row>
    <row r="98" spans="1:12" ht="29.25" customHeight="1" x14ac:dyDescent="0.35">
      <c r="A98" s="150" t="s">
        <v>61</v>
      </c>
      <c r="B98" s="560"/>
      <c r="C98" s="560"/>
      <c r="D98" s="560"/>
      <c r="E98" s="560"/>
      <c r="F98" s="560"/>
      <c r="G98" s="560"/>
      <c r="H98" s="560"/>
      <c r="I98" s="560"/>
      <c r="J98" s="560"/>
      <c r="K98" s="560"/>
      <c r="L98" s="561"/>
    </row>
    <row r="99" spans="1:12" ht="75" customHeight="1" x14ac:dyDescent="0.35">
      <c r="A99" s="150" t="s">
        <v>114</v>
      </c>
      <c r="B99" s="560"/>
      <c r="C99" s="560"/>
      <c r="D99" s="560"/>
      <c r="E99" s="560"/>
      <c r="F99" s="560"/>
      <c r="G99" s="560"/>
      <c r="H99" s="560"/>
      <c r="I99" s="560"/>
      <c r="J99" s="560"/>
      <c r="K99" s="560"/>
      <c r="L99" s="561"/>
    </row>
    <row r="100" spans="1:12" ht="52.5" customHeight="1" x14ac:dyDescent="0.35">
      <c r="A100" s="151" t="s">
        <v>62</v>
      </c>
      <c r="B100" s="562" t="s">
        <v>121</v>
      </c>
      <c r="C100" s="562"/>
      <c r="D100" s="562"/>
      <c r="E100" s="562"/>
      <c r="F100" s="562"/>
      <c r="G100" s="562"/>
      <c r="H100" s="562"/>
      <c r="I100" s="562"/>
      <c r="J100" s="562"/>
      <c r="K100" s="562"/>
      <c r="L100" s="563"/>
    </row>
    <row r="101" spans="1:12" ht="46.5" customHeight="1" x14ac:dyDescent="0.35">
      <c r="A101" s="151" t="s">
        <v>53</v>
      </c>
      <c r="B101" s="564">
        <v>0</v>
      </c>
      <c r="C101" s="564"/>
      <c r="D101" s="564"/>
      <c r="E101" s="564"/>
      <c r="F101" s="564"/>
      <c r="G101" s="564"/>
      <c r="H101" s="564"/>
      <c r="I101" s="564"/>
      <c r="J101" s="564"/>
      <c r="K101" s="564"/>
      <c r="L101" s="565"/>
    </row>
    <row r="102" spans="1:12" ht="48.75" customHeight="1" x14ac:dyDescent="0.35">
      <c r="A102" s="153"/>
      <c r="B102" s="566" t="s">
        <v>112</v>
      </c>
      <c r="C102" s="566"/>
      <c r="D102" s="566"/>
      <c r="E102" s="566"/>
      <c r="F102" s="566"/>
      <c r="G102" s="566"/>
      <c r="H102" s="566"/>
      <c r="I102" s="566"/>
      <c r="J102" s="566"/>
      <c r="K102" s="566"/>
      <c r="L102" s="567"/>
    </row>
    <row r="103" spans="1:12" x14ac:dyDescent="0.35">
      <c r="B103" t="s">
        <v>1</v>
      </c>
    </row>
    <row r="104" spans="1:12" ht="15.5" x14ac:dyDescent="0.35">
      <c r="A104" s="155">
        <v>12</v>
      </c>
      <c r="B104" s="158"/>
      <c r="C104" s="158"/>
      <c r="D104" s="158"/>
      <c r="E104" s="158"/>
      <c r="F104" s="158"/>
      <c r="G104" s="158"/>
      <c r="H104" s="158"/>
      <c r="I104" s="158"/>
      <c r="J104" s="158"/>
      <c r="K104" s="158"/>
      <c r="L104" s="158"/>
    </row>
    <row r="105" spans="1:12" ht="48.75" customHeight="1" x14ac:dyDescent="0.35">
      <c r="A105" s="150" t="s">
        <v>60</v>
      </c>
      <c r="B105" s="568"/>
      <c r="C105" s="568"/>
      <c r="D105" s="568"/>
      <c r="E105" s="568"/>
      <c r="F105" s="568"/>
      <c r="G105" s="568"/>
      <c r="H105" s="568"/>
      <c r="I105" s="568"/>
      <c r="J105" s="568"/>
      <c r="K105" s="568"/>
      <c r="L105" s="569"/>
    </row>
    <row r="106" spans="1:12" ht="48.75" customHeight="1" x14ac:dyDescent="0.35">
      <c r="A106" s="149" t="s">
        <v>113</v>
      </c>
      <c r="B106" s="560"/>
      <c r="C106" s="560"/>
      <c r="D106" s="560"/>
      <c r="E106" s="560"/>
      <c r="F106" s="560"/>
      <c r="G106" s="560"/>
      <c r="H106" s="560"/>
      <c r="I106" s="560"/>
      <c r="J106" s="560"/>
      <c r="K106" s="560"/>
      <c r="L106" s="561"/>
    </row>
    <row r="107" spans="1:12" ht="48.75" customHeight="1" x14ac:dyDescent="0.35">
      <c r="A107" s="150" t="s">
        <v>61</v>
      </c>
      <c r="B107" s="560"/>
      <c r="C107" s="560"/>
      <c r="D107" s="560"/>
      <c r="E107" s="560"/>
      <c r="F107" s="560"/>
      <c r="G107" s="560"/>
      <c r="H107" s="560"/>
      <c r="I107" s="560"/>
      <c r="J107" s="560"/>
      <c r="K107" s="560"/>
      <c r="L107" s="561"/>
    </row>
    <row r="108" spans="1:12" ht="48.75" customHeight="1" x14ac:dyDescent="0.35">
      <c r="A108" s="150" t="s">
        <v>114</v>
      </c>
      <c r="B108" s="560"/>
      <c r="C108" s="560"/>
      <c r="D108" s="560"/>
      <c r="E108" s="560"/>
      <c r="F108" s="560"/>
      <c r="G108" s="560"/>
      <c r="H108" s="560"/>
      <c r="I108" s="560"/>
      <c r="J108" s="560"/>
      <c r="K108" s="560"/>
      <c r="L108" s="561"/>
    </row>
    <row r="109" spans="1:12" ht="48.75" customHeight="1" x14ac:dyDescent="0.35">
      <c r="A109" s="151" t="s">
        <v>62</v>
      </c>
      <c r="B109" s="562" t="s">
        <v>121</v>
      </c>
      <c r="C109" s="562"/>
      <c r="D109" s="562"/>
      <c r="E109" s="562"/>
      <c r="F109" s="562"/>
      <c r="G109" s="562"/>
      <c r="H109" s="562"/>
      <c r="I109" s="562"/>
      <c r="J109" s="562"/>
      <c r="K109" s="562"/>
      <c r="L109" s="563"/>
    </row>
    <row r="110" spans="1:12" ht="48.75" customHeight="1" x14ac:dyDescent="0.35">
      <c r="A110" s="151" t="s">
        <v>53</v>
      </c>
      <c r="B110" s="564">
        <v>0</v>
      </c>
      <c r="C110" s="564"/>
      <c r="D110" s="564"/>
      <c r="E110" s="564"/>
      <c r="F110" s="564"/>
      <c r="G110" s="564"/>
      <c r="H110" s="564"/>
      <c r="I110" s="564"/>
      <c r="J110" s="564"/>
      <c r="K110" s="564"/>
      <c r="L110" s="565"/>
    </row>
    <row r="111" spans="1:12" ht="48.75" customHeight="1" x14ac:dyDescent="0.35">
      <c r="A111" s="153"/>
      <c r="B111" s="566" t="s">
        <v>112</v>
      </c>
      <c r="C111" s="566"/>
      <c r="D111" s="566"/>
      <c r="E111" s="566"/>
      <c r="F111" s="566"/>
      <c r="G111" s="566"/>
      <c r="H111" s="566"/>
      <c r="I111" s="566"/>
      <c r="J111" s="566"/>
      <c r="K111" s="566"/>
      <c r="L111" s="567"/>
    </row>
    <row r="112" spans="1:12" ht="15.5" x14ac:dyDescent="0.35">
      <c r="A112" s="152"/>
      <c r="B112" s="154"/>
      <c r="C112" s="154"/>
      <c r="D112" s="154"/>
      <c r="E112" s="154"/>
      <c r="F112" s="154"/>
      <c r="G112" s="154"/>
      <c r="H112" s="154"/>
      <c r="I112" s="154"/>
      <c r="J112" s="154"/>
      <c r="K112" s="154"/>
      <c r="L112" s="154"/>
    </row>
    <row r="113" spans="1:12" ht="15.5" x14ac:dyDescent="0.35">
      <c r="A113" s="155">
        <v>13</v>
      </c>
      <c r="B113" s="158"/>
      <c r="C113" s="158"/>
      <c r="D113" s="158"/>
      <c r="E113" s="158"/>
      <c r="F113" s="158"/>
      <c r="G113" s="158"/>
      <c r="H113" s="158"/>
      <c r="I113" s="158"/>
      <c r="J113" s="158"/>
      <c r="K113" s="158"/>
      <c r="L113" s="158"/>
    </row>
    <row r="114" spans="1:12" ht="48.75" customHeight="1" x14ac:dyDescent="0.35">
      <c r="A114" s="150" t="s">
        <v>60</v>
      </c>
      <c r="B114" s="568"/>
      <c r="C114" s="568"/>
      <c r="D114" s="568"/>
      <c r="E114" s="568"/>
      <c r="F114" s="568"/>
      <c r="G114" s="568"/>
      <c r="H114" s="568"/>
      <c r="I114" s="568"/>
      <c r="J114" s="568"/>
      <c r="K114" s="568"/>
      <c r="L114" s="569"/>
    </row>
    <row r="115" spans="1:12" ht="48.75" customHeight="1" x14ac:dyDescent="0.35">
      <c r="A115" s="149" t="s">
        <v>113</v>
      </c>
      <c r="B115" s="560"/>
      <c r="C115" s="560"/>
      <c r="D115" s="560"/>
      <c r="E115" s="560"/>
      <c r="F115" s="560"/>
      <c r="G115" s="560"/>
      <c r="H115" s="560"/>
      <c r="I115" s="560"/>
      <c r="J115" s="560"/>
      <c r="K115" s="560"/>
      <c r="L115" s="561"/>
    </row>
    <row r="116" spans="1:12" ht="48.75" customHeight="1" x14ac:dyDescent="0.35">
      <c r="A116" s="150" t="s">
        <v>61</v>
      </c>
      <c r="B116" s="560"/>
      <c r="C116" s="560"/>
      <c r="D116" s="560"/>
      <c r="E116" s="560"/>
      <c r="F116" s="560"/>
      <c r="G116" s="560"/>
      <c r="H116" s="560"/>
      <c r="I116" s="560"/>
      <c r="J116" s="560"/>
      <c r="K116" s="560"/>
      <c r="L116" s="561"/>
    </row>
    <row r="117" spans="1:12" ht="48.75" customHeight="1" x14ac:dyDescent="0.35">
      <c r="A117" s="150" t="s">
        <v>114</v>
      </c>
      <c r="B117" s="560"/>
      <c r="C117" s="560"/>
      <c r="D117" s="560"/>
      <c r="E117" s="560"/>
      <c r="F117" s="560"/>
      <c r="G117" s="560"/>
      <c r="H117" s="560"/>
      <c r="I117" s="560"/>
      <c r="J117" s="560"/>
      <c r="K117" s="560"/>
      <c r="L117" s="561"/>
    </row>
    <row r="118" spans="1:12" ht="48.75" customHeight="1" x14ac:dyDescent="0.35">
      <c r="A118" s="151" t="s">
        <v>62</v>
      </c>
      <c r="B118" s="562" t="s">
        <v>121</v>
      </c>
      <c r="C118" s="562"/>
      <c r="D118" s="562"/>
      <c r="E118" s="562"/>
      <c r="F118" s="562"/>
      <c r="G118" s="562"/>
      <c r="H118" s="562"/>
      <c r="I118" s="562"/>
      <c r="J118" s="562"/>
      <c r="K118" s="562"/>
      <c r="L118" s="563"/>
    </row>
    <row r="119" spans="1:12" ht="48.75" customHeight="1" x14ac:dyDescent="0.35">
      <c r="A119" s="151" t="s">
        <v>53</v>
      </c>
      <c r="B119" s="564">
        <v>0</v>
      </c>
      <c r="C119" s="564"/>
      <c r="D119" s="564"/>
      <c r="E119" s="564"/>
      <c r="F119" s="564"/>
      <c r="G119" s="564"/>
      <c r="H119" s="564"/>
      <c r="I119" s="564"/>
      <c r="J119" s="564"/>
      <c r="K119" s="564"/>
      <c r="L119" s="565"/>
    </row>
    <row r="120" spans="1:12" ht="48.75" customHeight="1" x14ac:dyDescent="0.35">
      <c r="A120" s="153"/>
      <c r="B120" s="566" t="s">
        <v>112</v>
      </c>
      <c r="C120" s="566"/>
      <c r="D120" s="566"/>
      <c r="E120" s="566"/>
      <c r="F120" s="566"/>
      <c r="G120" s="566"/>
      <c r="H120" s="566"/>
      <c r="I120" s="566"/>
      <c r="J120" s="566"/>
      <c r="K120" s="566"/>
      <c r="L120" s="567"/>
    </row>
    <row r="121" spans="1:12" ht="15.5" x14ac:dyDescent="0.35">
      <c r="A121" s="152"/>
      <c r="B121" s="154"/>
      <c r="C121" s="154"/>
      <c r="D121" s="154"/>
      <c r="E121" s="154"/>
      <c r="F121" s="154"/>
      <c r="G121" s="154"/>
      <c r="H121" s="154"/>
      <c r="I121" s="154"/>
      <c r="J121" s="154"/>
      <c r="K121" s="154"/>
      <c r="L121" s="154"/>
    </row>
    <row r="122" spans="1:12" ht="15.5" x14ac:dyDescent="0.35">
      <c r="A122" s="155">
        <v>14</v>
      </c>
      <c r="B122" s="158"/>
      <c r="C122" s="158"/>
      <c r="D122" s="158"/>
      <c r="E122" s="158"/>
      <c r="F122" s="158"/>
      <c r="G122" s="158"/>
      <c r="H122" s="158"/>
      <c r="I122" s="158"/>
      <c r="J122" s="158"/>
      <c r="K122" s="158"/>
      <c r="L122" s="158"/>
    </row>
    <row r="123" spans="1:12" ht="48.75" customHeight="1" x14ac:dyDescent="0.35">
      <c r="A123" s="150" t="s">
        <v>60</v>
      </c>
      <c r="B123" s="568"/>
      <c r="C123" s="568"/>
      <c r="D123" s="568"/>
      <c r="E123" s="568"/>
      <c r="F123" s="568"/>
      <c r="G123" s="568"/>
      <c r="H123" s="568"/>
      <c r="I123" s="568"/>
      <c r="J123" s="568"/>
      <c r="K123" s="568"/>
      <c r="L123" s="569"/>
    </row>
    <row r="124" spans="1:12" ht="48.75" customHeight="1" x14ac:dyDescent="0.35">
      <c r="A124" s="149" t="s">
        <v>113</v>
      </c>
      <c r="B124" s="560"/>
      <c r="C124" s="560"/>
      <c r="D124" s="560"/>
      <c r="E124" s="560"/>
      <c r="F124" s="560"/>
      <c r="G124" s="560"/>
      <c r="H124" s="560"/>
      <c r="I124" s="560"/>
      <c r="J124" s="560"/>
      <c r="K124" s="560"/>
      <c r="L124" s="561"/>
    </row>
    <row r="125" spans="1:12" ht="48.75" customHeight="1" x14ac:dyDescent="0.35">
      <c r="A125" s="150" t="s">
        <v>61</v>
      </c>
      <c r="B125" s="560"/>
      <c r="C125" s="560"/>
      <c r="D125" s="560"/>
      <c r="E125" s="560"/>
      <c r="F125" s="560"/>
      <c r="G125" s="560"/>
      <c r="H125" s="560"/>
      <c r="I125" s="560"/>
      <c r="J125" s="560"/>
      <c r="K125" s="560"/>
      <c r="L125" s="561"/>
    </row>
    <row r="126" spans="1:12" ht="48.75" customHeight="1" x14ac:dyDescent="0.35">
      <c r="A126" s="150" t="s">
        <v>114</v>
      </c>
      <c r="B126" s="560"/>
      <c r="C126" s="560"/>
      <c r="D126" s="560"/>
      <c r="E126" s="560"/>
      <c r="F126" s="560"/>
      <c r="G126" s="560"/>
      <c r="H126" s="560"/>
      <c r="I126" s="560"/>
      <c r="J126" s="560"/>
      <c r="K126" s="560"/>
      <c r="L126" s="561"/>
    </row>
    <row r="127" spans="1:12" ht="48.75" customHeight="1" x14ac:dyDescent="0.35">
      <c r="A127" s="151" t="s">
        <v>62</v>
      </c>
      <c r="B127" s="562" t="s">
        <v>121</v>
      </c>
      <c r="C127" s="562"/>
      <c r="D127" s="562"/>
      <c r="E127" s="562"/>
      <c r="F127" s="562"/>
      <c r="G127" s="562"/>
      <c r="H127" s="562"/>
      <c r="I127" s="562"/>
      <c r="J127" s="562"/>
      <c r="K127" s="562"/>
      <c r="L127" s="563"/>
    </row>
    <row r="128" spans="1:12" ht="48.75" customHeight="1" x14ac:dyDescent="0.35">
      <c r="A128" s="151" t="s">
        <v>53</v>
      </c>
      <c r="B128" s="564">
        <v>0</v>
      </c>
      <c r="C128" s="564"/>
      <c r="D128" s="564"/>
      <c r="E128" s="564"/>
      <c r="F128" s="564"/>
      <c r="G128" s="564"/>
      <c r="H128" s="564"/>
      <c r="I128" s="564"/>
      <c r="J128" s="564"/>
      <c r="K128" s="564"/>
      <c r="L128" s="565"/>
    </row>
    <row r="129" spans="1:12" ht="48.75" customHeight="1" x14ac:dyDescent="0.35">
      <c r="A129" s="153"/>
      <c r="B129" s="566" t="s">
        <v>112</v>
      </c>
      <c r="C129" s="566"/>
      <c r="D129" s="566"/>
      <c r="E129" s="566"/>
      <c r="F129" s="566"/>
      <c r="G129" s="566"/>
      <c r="H129" s="566"/>
      <c r="I129" s="566"/>
      <c r="J129" s="566"/>
      <c r="K129" s="566"/>
      <c r="L129" s="567"/>
    </row>
    <row r="131" spans="1:12" ht="15.5" x14ac:dyDescent="0.35">
      <c r="A131" s="155">
        <v>15</v>
      </c>
      <c r="B131" s="158"/>
      <c r="C131" s="158"/>
      <c r="D131" s="158"/>
      <c r="E131" s="158"/>
      <c r="F131" s="158"/>
      <c r="G131" s="158"/>
      <c r="H131" s="158"/>
      <c r="I131" s="158"/>
      <c r="J131" s="158"/>
      <c r="K131" s="158"/>
      <c r="L131" s="158"/>
    </row>
    <row r="132" spans="1:12" ht="48.75" customHeight="1" x14ac:dyDescent="0.35">
      <c r="A132" s="150" t="s">
        <v>60</v>
      </c>
      <c r="B132" s="568"/>
      <c r="C132" s="568"/>
      <c r="D132" s="568"/>
      <c r="E132" s="568"/>
      <c r="F132" s="568"/>
      <c r="G132" s="568"/>
      <c r="H132" s="568"/>
      <c r="I132" s="568"/>
      <c r="J132" s="568"/>
      <c r="K132" s="568"/>
      <c r="L132" s="569"/>
    </row>
    <row r="133" spans="1:12" ht="48.75" customHeight="1" x14ac:dyDescent="0.35">
      <c r="A133" s="149" t="s">
        <v>113</v>
      </c>
      <c r="B133" s="560"/>
      <c r="C133" s="560"/>
      <c r="D133" s="560"/>
      <c r="E133" s="560"/>
      <c r="F133" s="560"/>
      <c r="G133" s="560"/>
      <c r="H133" s="560"/>
      <c r="I133" s="560"/>
      <c r="J133" s="560"/>
      <c r="K133" s="560"/>
      <c r="L133" s="561"/>
    </row>
    <row r="134" spans="1:12" ht="48.75" customHeight="1" x14ac:dyDescent="0.35">
      <c r="A134" s="150" t="s">
        <v>61</v>
      </c>
      <c r="B134" s="560"/>
      <c r="C134" s="560"/>
      <c r="D134" s="560"/>
      <c r="E134" s="560"/>
      <c r="F134" s="560"/>
      <c r="G134" s="560"/>
      <c r="H134" s="560"/>
      <c r="I134" s="560"/>
      <c r="J134" s="560"/>
      <c r="K134" s="560"/>
      <c r="L134" s="561"/>
    </row>
    <row r="135" spans="1:12" ht="48.75" customHeight="1" x14ac:dyDescent="0.35">
      <c r="A135" s="150" t="s">
        <v>114</v>
      </c>
      <c r="B135" s="560"/>
      <c r="C135" s="560"/>
      <c r="D135" s="560"/>
      <c r="E135" s="560"/>
      <c r="F135" s="560"/>
      <c r="G135" s="560"/>
      <c r="H135" s="560"/>
      <c r="I135" s="560"/>
      <c r="J135" s="560"/>
      <c r="K135" s="560"/>
      <c r="L135" s="561"/>
    </row>
    <row r="136" spans="1:12" ht="48.75" customHeight="1" x14ac:dyDescent="0.35">
      <c r="A136" s="151" t="s">
        <v>62</v>
      </c>
      <c r="B136" s="562" t="s">
        <v>121</v>
      </c>
      <c r="C136" s="562"/>
      <c r="D136" s="562"/>
      <c r="E136" s="562"/>
      <c r="F136" s="562"/>
      <c r="G136" s="562"/>
      <c r="H136" s="562"/>
      <c r="I136" s="562"/>
      <c r="J136" s="562"/>
      <c r="K136" s="562"/>
      <c r="L136" s="563"/>
    </row>
    <row r="137" spans="1:12" ht="48.75" customHeight="1" x14ac:dyDescent="0.35">
      <c r="A137" s="151" t="s">
        <v>53</v>
      </c>
      <c r="B137" s="564">
        <v>0</v>
      </c>
      <c r="C137" s="564"/>
      <c r="D137" s="564"/>
      <c r="E137" s="564"/>
      <c r="F137" s="564"/>
      <c r="G137" s="564"/>
      <c r="H137" s="564"/>
      <c r="I137" s="564"/>
      <c r="J137" s="564"/>
      <c r="K137" s="564"/>
      <c r="L137" s="565"/>
    </row>
    <row r="138" spans="1:12" ht="48.75" customHeight="1" x14ac:dyDescent="0.35">
      <c r="A138" s="153"/>
      <c r="B138" s="566" t="s">
        <v>112</v>
      </c>
      <c r="C138" s="566"/>
      <c r="D138" s="566"/>
      <c r="E138" s="566"/>
      <c r="F138" s="566"/>
      <c r="G138" s="566"/>
      <c r="H138" s="566"/>
      <c r="I138" s="566"/>
      <c r="J138" s="566"/>
      <c r="K138" s="566"/>
      <c r="L138" s="567"/>
    </row>
    <row r="140" spans="1:12" ht="18.5" x14ac:dyDescent="0.45">
      <c r="A140" s="155">
        <v>16</v>
      </c>
      <c r="B140" s="156"/>
      <c r="C140" s="157"/>
      <c r="D140" s="157"/>
      <c r="E140" s="157"/>
      <c r="F140" s="157"/>
      <c r="G140" s="157"/>
      <c r="H140" s="157"/>
      <c r="I140" s="157"/>
      <c r="J140" s="157"/>
      <c r="K140" s="157"/>
      <c r="L140" s="157"/>
    </row>
    <row r="141" spans="1:12" ht="33.75" customHeight="1" x14ac:dyDescent="0.35">
      <c r="A141" s="150" t="s">
        <v>60</v>
      </c>
      <c r="B141" s="568"/>
      <c r="C141" s="568"/>
      <c r="D141" s="568"/>
      <c r="E141" s="568"/>
      <c r="F141" s="568"/>
      <c r="G141" s="568"/>
      <c r="H141" s="568"/>
      <c r="I141" s="568"/>
      <c r="J141" s="568"/>
      <c r="K141" s="568"/>
      <c r="L141" s="569"/>
    </row>
    <row r="142" spans="1:12" ht="36.75" customHeight="1" x14ac:dyDescent="0.35">
      <c r="A142" s="149" t="s">
        <v>113</v>
      </c>
      <c r="B142" s="560"/>
      <c r="C142" s="560"/>
      <c r="D142" s="560"/>
      <c r="E142" s="560"/>
      <c r="F142" s="560"/>
      <c r="G142" s="560"/>
      <c r="H142" s="560"/>
      <c r="I142" s="560"/>
      <c r="J142" s="560"/>
      <c r="K142" s="560"/>
      <c r="L142" s="561"/>
    </row>
    <row r="143" spans="1:12" ht="29.25" customHeight="1" x14ac:dyDescent="0.35">
      <c r="A143" s="150" t="s">
        <v>61</v>
      </c>
      <c r="B143" s="560"/>
      <c r="C143" s="560"/>
      <c r="D143" s="560"/>
      <c r="E143" s="560"/>
      <c r="F143" s="560"/>
      <c r="G143" s="560"/>
      <c r="H143" s="560"/>
      <c r="I143" s="560"/>
      <c r="J143" s="560"/>
      <c r="K143" s="560"/>
      <c r="L143" s="561"/>
    </row>
    <row r="144" spans="1:12" ht="75" customHeight="1" x14ac:dyDescent="0.35">
      <c r="A144" s="150" t="s">
        <v>114</v>
      </c>
      <c r="B144" s="560"/>
      <c r="C144" s="560"/>
      <c r="D144" s="560"/>
      <c r="E144" s="560"/>
      <c r="F144" s="560"/>
      <c r="G144" s="560"/>
      <c r="H144" s="560"/>
      <c r="I144" s="560"/>
      <c r="J144" s="560"/>
      <c r="K144" s="560"/>
      <c r="L144" s="561"/>
    </row>
    <row r="145" spans="1:12" ht="52.5" customHeight="1" x14ac:dyDescent="0.35">
      <c r="A145" s="151" t="s">
        <v>62</v>
      </c>
      <c r="B145" s="562" t="s">
        <v>121</v>
      </c>
      <c r="C145" s="562"/>
      <c r="D145" s="562"/>
      <c r="E145" s="562"/>
      <c r="F145" s="562"/>
      <c r="G145" s="562"/>
      <c r="H145" s="562"/>
      <c r="I145" s="562"/>
      <c r="J145" s="562"/>
      <c r="K145" s="562"/>
      <c r="L145" s="563"/>
    </row>
    <row r="146" spans="1:12" ht="46.5" customHeight="1" x14ac:dyDescent="0.35">
      <c r="A146" s="151" t="s">
        <v>53</v>
      </c>
      <c r="B146" s="564">
        <v>0</v>
      </c>
      <c r="C146" s="564"/>
      <c r="D146" s="564"/>
      <c r="E146" s="564"/>
      <c r="F146" s="564"/>
      <c r="G146" s="564"/>
      <c r="H146" s="564"/>
      <c r="I146" s="564"/>
      <c r="J146" s="564"/>
      <c r="K146" s="564"/>
      <c r="L146" s="565"/>
    </row>
    <row r="147" spans="1:12" ht="48.75" customHeight="1" x14ac:dyDescent="0.35">
      <c r="A147" s="153"/>
      <c r="B147" s="566" t="s">
        <v>112</v>
      </c>
      <c r="C147" s="566"/>
      <c r="D147" s="566"/>
      <c r="E147" s="566"/>
      <c r="F147" s="566"/>
      <c r="G147" s="566"/>
      <c r="H147" s="566"/>
      <c r="I147" s="566"/>
      <c r="J147" s="566"/>
      <c r="K147" s="566"/>
      <c r="L147" s="567"/>
    </row>
    <row r="148" spans="1:12" x14ac:dyDescent="0.35">
      <c r="B148" t="s">
        <v>1</v>
      </c>
    </row>
    <row r="149" spans="1:12" ht="15.5" x14ac:dyDescent="0.35">
      <c r="A149" s="155">
        <v>17</v>
      </c>
      <c r="B149" s="158"/>
      <c r="C149" s="158"/>
      <c r="D149" s="158"/>
      <c r="E149" s="158"/>
      <c r="F149" s="158"/>
      <c r="G149" s="158"/>
      <c r="H149" s="158"/>
      <c r="I149" s="158"/>
      <c r="J149" s="158"/>
      <c r="K149" s="158"/>
      <c r="L149" s="158"/>
    </row>
    <row r="150" spans="1:12" ht="48.75" customHeight="1" x14ac:dyDescent="0.35">
      <c r="A150" s="150" t="s">
        <v>60</v>
      </c>
      <c r="B150" s="568"/>
      <c r="C150" s="568"/>
      <c r="D150" s="568"/>
      <c r="E150" s="568"/>
      <c r="F150" s="568"/>
      <c r="G150" s="568"/>
      <c r="H150" s="568"/>
      <c r="I150" s="568"/>
      <c r="J150" s="568"/>
      <c r="K150" s="568"/>
      <c r="L150" s="569"/>
    </row>
    <row r="151" spans="1:12" ht="48.75" customHeight="1" x14ac:dyDescent="0.35">
      <c r="A151" s="149" t="s">
        <v>113</v>
      </c>
      <c r="B151" s="560"/>
      <c r="C151" s="560"/>
      <c r="D151" s="560"/>
      <c r="E151" s="560"/>
      <c r="F151" s="560"/>
      <c r="G151" s="560"/>
      <c r="H151" s="560"/>
      <c r="I151" s="560"/>
      <c r="J151" s="560"/>
      <c r="K151" s="560"/>
      <c r="L151" s="561"/>
    </row>
    <row r="152" spans="1:12" ht="48.75" customHeight="1" x14ac:dyDescent="0.35">
      <c r="A152" s="150" t="s">
        <v>61</v>
      </c>
      <c r="B152" s="560"/>
      <c r="C152" s="560"/>
      <c r="D152" s="560"/>
      <c r="E152" s="560"/>
      <c r="F152" s="560"/>
      <c r="G152" s="560"/>
      <c r="H152" s="560"/>
      <c r="I152" s="560"/>
      <c r="J152" s="560"/>
      <c r="K152" s="560"/>
      <c r="L152" s="561"/>
    </row>
    <row r="153" spans="1:12" ht="48.75" customHeight="1" x14ac:dyDescent="0.35">
      <c r="A153" s="150" t="s">
        <v>114</v>
      </c>
      <c r="B153" s="560"/>
      <c r="C153" s="560"/>
      <c r="D153" s="560"/>
      <c r="E153" s="560"/>
      <c r="F153" s="560"/>
      <c r="G153" s="560"/>
      <c r="H153" s="560"/>
      <c r="I153" s="560"/>
      <c r="J153" s="560"/>
      <c r="K153" s="560"/>
      <c r="L153" s="561"/>
    </row>
    <row r="154" spans="1:12" ht="48.75" customHeight="1" x14ac:dyDescent="0.35">
      <c r="A154" s="151" t="s">
        <v>62</v>
      </c>
      <c r="B154" s="562" t="s">
        <v>121</v>
      </c>
      <c r="C154" s="562"/>
      <c r="D154" s="562"/>
      <c r="E154" s="562"/>
      <c r="F154" s="562"/>
      <c r="G154" s="562"/>
      <c r="H154" s="562"/>
      <c r="I154" s="562"/>
      <c r="J154" s="562"/>
      <c r="K154" s="562"/>
      <c r="L154" s="563"/>
    </row>
    <row r="155" spans="1:12" ht="48.75" customHeight="1" x14ac:dyDescent="0.35">
      <c r="A155" s="151" t="s">
        <v>53</v>
      </c>
      <c r="B155" s="564">
        <v>0</v>
      </c>
      <c r="C155" s="564"/>
      <c r="D155" s="564"/>
      <c r="E155" s="564"/>
      <c r="F155" s="564"/>
      <c r="G155" s="564"/>
      <c r="H155" s="564"/>
      <c r="I155" s="564"/>
      <c r="J155" s="564"/>
      <c r="K155" s="564"/>
      <c r="L155" s="565"/>
    </row>
    <row r="156" spans="1:12" ht="48.75" customHeight="1" x14ac:dyDescent="0.35">
      <c r="A156" s="153"/>
      <c r="B156" s="566" t="s">
        <v>112</v>
      </c>
      <c r="C156" s="566"/>
      <c r="D156" s="566"/>
      <c r="E156" s="566"/>
      <c r="F156" s="566"/>
      <c r="G156" s="566"/>
      <c r="H156" s="566"/>
      <c r="I156" s="566"/>
      <c r="J156" s="566"/>
      <c r="K156" s="566"/>
      <c r="L156" s="567"/>
    </row>
    <row r="157" spans="1:12" ht="15.5" x14ac:dyDescent="0.35">
      <c r="A157" s="152"/>
      <c r="B157" s="154"/>
      <c r="C157" s="154"/>
      <c r="D157" s="154"/>
      <c r="E157" s="154"/>
      <c r="F157" s="154"/>
      <c r="G157" s="154"/>
      <c r="H157" s="154"/>
      <c r="I157" s="154"/>
      <c r="J157" s="154"/>
      <c r="K157" s="154"/>
      <c r="L157" s="154"/>
    </row>
    <row r="158" spans="1:12" ht="15.5" x14ac:dyDescent="0.35">
      <c r="A158" s="155">
        <v>18</v>
      </c>
      <c r="B158" s="158"/>
      <c r="C158" s="158"/>
      <c r="D158" s="158"/>
      <c r="E158" s="158"/>
      <c r="F158" s="158"/>
      <c r="G158" s="158"/>
      <c r="H158" s="158"/>
      <c r="I158" s="158"/>
      <c r="J158" s="158"/>
      <c r="K158" s="158"/>
      <c r="L158" s="158"/>
    </row>
    <row r="159" spans="1:12" ht="48.75" customHeight="1" x14ac:dyDescent="0.35">
      <c r="A159" s="150" t="s">
        <v>60</v>
      </c>
      <c r="B159" s="568"/>
      <c r="C159" s="568"/>
      <c r="D159" s="568"/>
      <c r="E159" s="568"/>
      <c r="F159" s="568"/>
      <c r="G159" s="568"/>
      <c r="H159" s="568"/>
      <c r="I159" s="568"/>
      <c r="J159" s="568"/>
      <c r="K159" s="568"/>
      <c r="L159" s="569"/>
    </row>
    <row r="160" spans="1:12" ht="48.75" customHeight="1" x14ac:dyDescent="0.35">
      <c r="A160" s="149" t="s">
        <v>113</v>
      </c>
      <c r="B160" s="560"/>
      <c r="C160" s="560"/>
      <c r="D160" s="560"/>
      <c r="E160" s="560"/>
      <c r="F160" s="560"/>
      <c r="G160" s="560"/>
      <c r="H160" s="560"/>
      <c r="I160" s="560"/>
      <c r="J160" s="560"/>
      <c r="K160" s="560"/>
      <c r="L160" s="561"/>
    </row>
    <row r="161" spans="1:12" ht="48.75" customHeight="1" x14ac:dyDescent="0.35">
      <c r="A161" s="150" t="s">
        <v>61</v>
      </c>
      <c r="B161" s="560"/>
      <c r="C161" s="560"/>
      <c r="D161" s="560"/>
      <c r="E161" s="560"/>
      <c r="F161" s="560"/>
      <c r="G161" s="560"/>
      <c r="H161" s="560"/>
      <c r="I161" s="560"/>
      <c r="J161" s="560"/>
      <c r="K161" s="560"/>
      <c r="L161" s="561"/>
    </row>
    <row r="162" spans="1:12" ht="48.75" customHeight="1" x14ac:dyDescent="0.35">
      <c r="A162" s="150" t="s">
        <v>114</v>
      </c>
      <c r="B162" s="560"/>
      <c r="C162" s="560"/>
      <c r="D162" s="560"/>
      <c r="E162" s="560"/>
      <c r="F162" s="560"/>
      <c r="G162" s="560"/>
      <c r="H162" s="560"/>
      <c r="I162" s="560"/>
      <c r="J162" s="560"/>
      <c r="K162" s="560"/>
      <c r="L162" s="561"/>
    </row>
    <row r="163" spans="1:12" ht="48.75" customHeight="1" x14ac:dyDescent="0.35">
      <c r="A163" s="151" t="s">
        <v>62</v>
      </c>
      <c r="B163" s="562" t="s">
        <v>121</v>
      </c>
      <c r="C163" s="562"/>
      <c r="D163" s="562"/>
      <c r="E163" s="562"/>
      <c r="F163" s="562"/>
      <c r="G163" s="562"/>
      <c r="H163" s="562"/>
      <c r="I163" s="562"/>
      <c r="J163" s="562"/>
      <c r="K163" s="562"/>
      <c r="L163" s="563"/>
    </row>
    <row r="164" spans="1:12" ht="48.75" customHeight="1" x14ac:dyDescent="0.35">
      <c r="A164" s="151" t="s">
        <v>53</v>
      </c>
      <c r="B164" s="564">
        <v>0</v>
      </c>
      <c r="C164" s="564"/>
      <c r="D164" s="564"/>
      <c r="E164" s="564"/>
      <c r="F164" s="564"/>
      <c r="G164" s="564"/>
      <c r="H164" s="564"/>
      <c r="I164" s="564"/>
      <c r="J164" s="564"/>
      <c r="K164" s="564"/>
      <c r="L164" s="565"/>
    </row>
    <row r="165" spans="1:12" ht="48.75" customHeight="1" x14ac:dyDescent="0.35">
      <c r="A165" s="153"/>
      <c r="B165" s="566" t="s">
        <v>112</v>
      </c>
      <c r="C165" s="566"/>
      <c r="D165" s="566"/>
      <c r="E165" s="566"/>
      <c r="F165" s="566"/>
      <c r="G165" s="566"/>
      <c r="H165" s="566"/>
      <c r="I165" s="566"/>
      <c r="J165" s="566"/>
      <c r="K165" s="566"/>
      <c r="L165" s="567"/>
    </row>
    <row r="166" spans="1:12" ht="15.5" x14ac:dyDescent="0.35">
      <c r="A166" s="152"/>
      <c r="B166" s="154"/>
      <c r="C166" s="154"/>
      <c r="D166" s="154"/>
      <c r="E166" s="154"/>
      <c r="F166" s="154"/>
      <c r="G166" s="154"/>
      <c r="H166" s="154"/>
      <c r="I166" s="154"/>
      <c r="J166" s="154"/>
      <c r="K166" s="154"/>
      <c r="L166" s="154"/>
    </row>
    <row r="167" spans="1:12" ht="15.5" x14ac:dyDescent="0.35">
      <c r="A167" s="155">
        <v>19</v>
      </c>
      <c r="B167" s="158"/>
      <c r="C167" s="158"/>
      <c r="D167" s="158"/>
      <c r="E167" s="158"/>
      <c r="F167" s="158"/>
      <c r="G167" s="158"/>
      <c r="H167" s="158"/>
      <c r="I167" s="158"/>
      <c r="J167" s="158"/>
      <c r="K167" s="158"/>
      <c r="L167" s="158"/>
    </row>
    <row r="168" spans="1:12" ht="48.75" customHeight="1" x14ac:dyDescent="0.35">
      <c r="A168" s="150" t="s">
        <v>60</v>
      </c>
      <c r="B168" s="568"/>
      <c r="C168" s="568"/>
      <c r="D168" s="568"/>
      <c r="E168" s="568"/>
      <c r="F168" s="568"/>
      <c r="G168" s="568"/>
      <c r="H168" s="568"/>
      <c r="I168" s="568"/>
      <c r="J168" s="568"/>
      <c r="K168" s="568"/>
      <c r="L168" s="569"/>
    </row>
    <row r="169" spans="1:12" ht="48.75" customHeight="1" x14ac:dyDescent="0.35">
      <c r="A169" s="149" t="s">
        <v>113</v>
      </c>
      <c r="B169" s="560"/>
      <c r="C169" s="560"/>
      <c r="D169" s="560"/>
      <c r="E169" s="560"/>
      <c r="F169" s="560"/>
      <c r="G169" s="560"/>
      <c r="H169" s="560"/>
      <c r="I169" s="560"/>
      <c r="J169" s="560"/>
      <c r="K169" s="560"/>
      <c r="L169" s="561"/>
    </row>
    <row r="170" spans="1:12" ht="48.75" customHeight="1" x14ac:dyDescent="0.35">
      <c r="A170" s="150" t="s">
        <v>61</v>
      </c>
      <c r="B170" s="560"/>
      <c r="C170" s="560"/>
      <c r="D170" s="560"/>
      <c r="E170" s="560"/>
      <c r="F170" s="560"/>
      <c r="G170" s="560"/>
      <c r="H170" s="560"/>
      <c r="I170" s="560"/>
      <c r="J170" s="560"/>
      <c r="K170" s="560"/>
      <c r="L170" s="561"/>
    </row>
    <row r="171" spans="1:12" ht="48.75" customHeight="1" x14ac:dyDescent="0.35">
      <c r="A171" s="150" t="s">
        <v>114</v>
      </c>
      <c r="B171" s="560"/>
      <c r="C171" s="560"/>
      <c r="D171" s="560"/>
      <c r="E171" s="560"/>
      <c r="F171" s="560"/>
      <c r="G171" s="560"/>
      <c r="H171" s="560"/>
      <c r="I171" s="560"/>
      <c r="J171" s="560"/>
      <c r="K171" s="560"/>
      <c r="L171" s="561"/>
    </row>
    <row r="172" spans="1:12" ht="48.75" customHeight="1" x14ac:dyDescent="0.35">
      <c r="A172" s="151" t="s">
        <v>62</v>
      </c>
      <c r="B172" s="562" t="s">
        <v>121</v>
      </c>
      <c r="C172" s="562"/>
      <c r="D172" s="562"/>
      <c r="E172" s="562"/>
      <c r="F172" s="562"/>
      <c r="G172" s="562"/>
      <c r="H172" s="562"/>
      <c r="I172" s="562"/>
      <c r="J172" s="562"/>
      <c r="K172" s="562"/>
      <c r="L172" s="563"/>
    </row>
    <row r="173" spans="1:12" ht="48.75" customHeight="1" x14ac:dyDescent="0.35">
      <c r="A173" s="151" t="s">
        <v>53</v>
      </c>
      <c r="B173" s="564">
        <v>0</v>
      </c>
      <c r="C173" s="564"/>
      <c r="D173" s="564"/>
      <c r="E173" s="564"/>
      <c r="F173" s="564"/>
      <c r="G173" s="564"/>
      <c r="H173" s="564"/>
      <c r="I173" s="564"/>
      <c r="J173" s="564"/>
      <c r="K173" s="564"/>
      <c r="L173" s="565"/>
    </row>
    <row r="174" spans="1:12" ht="48.75" customHeight="1" x14ac:dyDescent="0.35">
      <c r="A174" s="153"/>
      <c r="B174" s="566" t="s">
        <v>112</v>
      </c>
      <c r="C174" s="566"/>
      <c r="D174" s="566"/>
      <c r="E174" s="566"/>
      <c r="F174" s="566"/>
      <c r="G174" s="566"/>
      <c r="H174" s="566"/>
      <c r="I174" s="566"/>
      <c r="J174" s="566"/>
      <c r="K174" s="566"/>
      <c r="L174" s="567"/>
    </row>
    <row r="176" spans="1:12" ht="15.5" x14ac:dyDescent="0.35">
      <c r="A176" s="155">
        <v>20</v>
      </c>
      <c r="B176" s="158"/>
      <c r="C176" s="158"/>
      <c r="D176" s="158"/>
      <c r="E176" s="158"/>
      <c r="F176" s="158"/>
      <c r="G176" s="158"/>
      <c r="H176" s="158"/>
      <c r="I176" s="158"/>
      <c r="J176" s="158"/>
      <c r="K176" s="158"/>
      <c r="L176" s="158"/>
    </row>
    <row r="177" spans="1:12" ht="48.75" customHeight="1" x14ac:dyDescent="0.35">
      <c r="A177" s="150" t="s">
        <v>60</v>
      </c>
      <c r="B177" s="568"/>
      <c r="C177" s="568"/>
      <c r="D177" s="568"/>
      <c r="E177" s="568"/>
      <c r="F177" s="568"/>
      <c r="G177" s="568"/>
      <c r="H177" s="568"/>
      <c r="I177" s="568"/>
      <c r="J177" s="568"/>
      <c r="K177" s="568"/>
      <c r="L177" s="569"/>
    </row>
    <row r="178" spans="1:12" ht="48.75" customHeight="1" x14ac:dyDescent="0.35">
      <c r="A178" s="149" t="s">
        <v>113</v>
      </c>
      <c r="B178" s="560"/>
      <c r="C178" s="560"/>
      <c r="D178" s="560"/>
      <c r="E178" s="560"/>
      <c r="F178" s="560"/>
      <c r="G178" s="560"/>
      <c r="H178" s="560"/>
      <c r="I178" s="560"/>
      <c r="J178" s="560"/>
      <c r="K178" s="560"/>
      <c r="L178" s="561"/>
    </row>
    <row r="179" spans="1:12" ht="48.75" customHeight="1" x14ac:dyDescent="0.35">
      <c r="A179" s="150" t="s">
        <v>61</v>
      </c>
      <c r="B179" s="560"/>
      <c r="C179" s="560"/>
      <c r="D179" s="560"/>
      <c r="E179" s="560"/>
      <c r="F179" s="560"/>
      <c r="G179" s="560"/>
      <c r="H179" s="560"/>
      <c r="I179" s="560"/>
      <c r="J179" s="560"/>
      <c r="K179" s="560"/>
      <c r="L179" s="561"/>
    </row>
    <row r="180" spans="1:12" ht="48.75" customHeight="1" x14ac:dyDescent="0.35">
      <c r="A180" s="150" t="s">
        <v>114</v>
      </c>
      <c r="B180" s="560"/>
      <c r="C180" s="560"/>
      <c r="D180" s="560"/>
      <c r="E180" s="560"/>
      <c r="F180" s="560"/>
      <c r="G180" s="560"/>
      <c r="H180" s="560"/>
      <c r="I180" s="560"/>
      <c r="J180" s="560"/>
      <c r="K180" s="560"/>
      <c r="L180" s="561"/>
    </row>
    <row r="181" spans="1:12" ht="48.75" customHeight="1" x14ac:dyDescent="0.35">
      <c r="A181" s="151" t="s">
        <v>62</v>
      </c>
      <c r="B181" s="562" t="s">
        <v>121</v>
      </c>
      <c r="C181" s="562"/>
      <c r="D181" s="562"/>
      <c r="E181" s="562"/>
      <c r="F181" s="562"/>
      <c r="G181" s="562"/>
      <c r="H181" s="562"/>
      <c r="I181" s="562"/>
      <c r="J181" s="562"/>
      <c r="K181" s="562"/>
      <c r="L181" s="563"/>
    </row>
    <row r="182" spans="1:12" ht="48.75" customHeight="1" x14ac:dyDescent="0.35">
      <c r="A182" s="151" t="s">
        <v>53</v>
      </c>
      <c r="B182" s="564">
        <v>0</v>
      </c>
      <c r="C182" s="564"/>
      <c r="D182" s="564"/>
      <c r="E182" s="564"/>
      <c r="F182" s="564"/>
      <c r="G182" s="564"/>
      <c r="H182" s="564"/>
      <c r="I182" s="564"/>
      <c r="J182" s="564"/>
      <c r="K182" s="564"/>
      <c r="L182" s="565"/>
    </row>
    <row r="183" spans="1:12" ht="48.75" customHeight="1" x14ac:dyDescent="0.35">
      <c r="A183" s="153"/>
      <c r="B183" s="566" t="s">
        <v>112</v>
      </c>
      <c r="C183" s="566"/>
      <c r="D183" s="566"/>
      <c r="E183" s="566"/>
      <c r="F183" s="566"/>
      <c r="G183" s="566"/>
      <c r="H183" s="566"/>
      <c r="I183" s="566"/>
      <c r="J183" s="566"/>
      <c r="K183" s="566"/>
      <c r="L183" s="567"/>
    </row>
  </sheetData>
  <mergeCells count="140">
    <mergeCell ref="B12:L12"/>
    <mergeCell ref="B8:L8"/>
    <mergeCell ref="B15:L15"/>
    <mergeCell ref="B16:L16"/>
    <mergeCell ref="B17:L17"/>
    <mergeCell ref="B6:L6"/>
    <mergeCell ref="B7:L7"/>
    <mergeCell ref="B9:L9"/>
    <mergeCell ref="B10:L10"/>
    <mergeCell ref="B11:L11"/>
    <mergeCell ref="B25:L25"/>
    <mergeCell ref="B26:L26"/>
    <mergeCell ref="B27:L27"/>
    <mergeCell ref="B28:L28"/>
    <mergeCell ref="B29:L29"/>
    <mergeCell ref="B18:L18"/>
    <mergeCell ref="B19:L19"/>
    <mergeCell ref="B20:L20"/>
    <mergeCell ref="B21:L21"/>
    <mergeCell ref="B24:L24"/>
    <mergeCell ref="B37:L37"/>
    <mergeCell ref="B38:L38"/>
    <mergeCell ref="B39:L39"/>
    <mergeCell ref="B42:L42"/>
    <mergeCell ref="B43:L43"/>
    <mergeCell ref="B30:L30"/>
    <mergeCell ref="B33:L33"/>
    <mergeCell ref="B34:L34"/>
    <mergeCell ref="B35:L35"/>
    <mergeCell ref="B36:L36"/>
    <mergeCell ref="B51:L51"/>
    <mergeCell ref="B52:L52"/>
    <mergeCell ref="B53:L53"/>
    <mergeCell ref="B54:L54"/>
    <mergeCell ref="B55:L55"/>
    <mergeCell ref="B44:L44"/>
    <mergeCell ref="B45:L45"/>
    <mergeCell ref="B46:L46"/>
    <mergeCell ref="B47:L47"/>
    <mergeCell ref="B48:L48"/>
    <mergeCell ref="B63:L63"/>
    <mergeCell ref="B64:L64"/>
    <mergeCell ref="B65:L65"/>
    <mergeCell ref="B66:L66"/>
    <mergeCell ref="B69:L69"/>
    <mergeCell ref="B56:L56"/>
    <mergeCell ref="B57:L57"/>
    <mergeCell ref="B60:L60"/>
    <mergeCell ref="B61:L61"/>
    <mergeCell ref="B62:L62"/>
    <mergeCell ref="B75:L75"/>
    <mergeCell ref="B78:L78"/>
    <mergeCell ref="B79:L79"/>
    <mergeCell ref="B80:L80"/>
    <mergeCell ref="B81:L81"/>
    <mergeCell ref="B70:L70"/>
    <mergeCell ref="B71:L71"/>
    <mergeCell ref="B72:L72"/>
    <mergeCell ref="B73:L73"/>
    <mergeCell ref="B74:L74"/>
    <mergeCell ref="B89:L89"/>
    <mergeCell ref="B90:L90"/>
    <mergeCell ref="B91:L91"/>
    <mergeCell ref="B92:L92"/>
    <mergeCell ref="B93:L93"/>
    <mergeCell ref="B82:L82"/>
    <mergeCell ref="B83:L83"/>
    <mergeCell ref="B84:L84"/>
    <mergeCell ref="B87:L87"/>
    <mergeCell ref="B88:L88"/>
    <mergeCell ref="B101:L101"/>
    <mergeCell ref="B102:L102"/>
    <mergeCell ref="B105:L105"/>
    <mergeCell ref="B106:L106"/>
    <mergeCell ref="B107:L107"/>
    <mergeCell ref="B96:L96"/>
    <mergeCell ref="B97:L97"/>
    <mergeCell ref="B98:L98"/>
    <mergeCell ref="B99:L99"/>
    <mergeCell ref="B100:L100"/>
    <mergeCell ref="B115:L115"/>
    <mergeCell ref="B116:L116"/>
    <mergeCell ref="B117:L117"/>
    <mergeCell ref="B118:L118"/>
    <mergeCell ref="B119:L119"/>
    <mergeCell ref="B108:L108"/>
    <mergeCell ref="B109:L109"/>
    <mergeCell ref="B110:L110"/>
    <mergeCell ref="B111:L111"/>
    <mergeCell ref="B114:L114"/>
    <mergeCell ref="B127:L127"/>
    <mergeCell ref="B128:L128"/>
    <mergeCell ref="B129:L129"/>
    <mergeCell ref="B132:L132"/>
    <mergeCell ref="B133:L133"/>
    <mergeCell ref="B120:L120"/>
    <mergeCell ref="B123:L123"/>
    <mergeCell ref="B124:L124"/>
    <mergeCell ref="B125:L125"/>
    <mergeCell ref="B126:L126"/>
    <mergeCell ref="B141:L141"/>
    <mergeCell ref="B142:L142"/>
    <mergeCell ref="B143:L143"/>
    <mergeCell ref="B144:L144"/>
    <mergeCell ref="B145:L145"/>
    <mergeCell ref="B134:L134"/>
    <mergeCell ref="B135:L135"/>
    <mergeCell ref="B136:L136"/>
    <mergeCell ref="B137:L137"/>
    <mergeCell ref="B138:L138"/>
    <mergeCell ref="B153:L153"/>
    <mergeCell ref="B154:L154"/>
    <mergeCell ref="B155:L155"/>
    <mergeCell ref="B156:L156"/>
    <mergeCell ref="B159:L159"/>
    <mergeCell ref="B146:L146"/>
    <mergeCell ref="B147:L147"/>
    <mergeCell ref="B150:L150"/>
    <mergeCell ref="B151:L151"/>
    <mergeCell ref="B152:L152"/>
    <mergeCell ref="B165:L165"/>
    <mergeCell ref="B168:L168"/>
    <mergeCell ref="B169:L169"/>
    <mergeCell ref="B170:L170"/>
    <mergeCell ref="B171:L171"/>
    <mergeCell ref="B160:L160"/>
    <mergeCell ref="B161:L161"/>
    <mergeCell ref="B162:L162"/>
    <mergeCell ref="B163:L163"/>
    <mergeCell ref="B164:L164"/>
    <mergeCell ref="B179:L179"/>
    <mergeCell ref="B180:L180"/>
    <mergeCell ref="B181:L181"/>
    <mergeCell ref="B182:L182"/>
    <mergeCell ref="B183:L183"/>
    <mergeCell ref="B172:L172"/>
    <mergeCell ref="B173:L173"/>
    <mergeCell ref="B174:L174"/>
    <mergeCell ref="B177:L177"/>
    <mergeCell ref="B178:L178"/>
  </mergeCells>
  <pageMargins left="0.7" right="0.7" top="0.75" bottom="0.75" header="0.3" footer="0.3"/>
  <pageSetup scale="84" fitToHeight="0" orientation="landscape" r:id="rId1"/>
  <headerFooter>
    <oddFooter>&amp;R&amp;P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B3BC-A120-4E79-8222-B620B36A5BEA}">
  <dimension ref="A1:P215"/>
  <sheetViews>
    <sheetView workbookViewId="0">
      <selection activeCell="J2" sqref="J2"/>
    </sheetView>
  </sheetViews>
  <sheetFormatPr defaultRowHeight="14.5" x14ac:dyDescent="0.35"/>
  <cols>
    <col min="15" max="15" width="11.54296875" bestFit="1" customWidth="1"/>
  </cols>
  <sheetData>
    <row r="1" spans="1:16" x14ac:dyDescent="0.35">
      <c r="A1" t="s">
        <v>168</v>
      </c>
      <c r="B1" t="s">
        <v>169</v>
      </c>
      <c r="C1" t="s">
        <v>170</v>
      </c>
      <c r="D1" t="s">
        <v>171</v>
      </c>
      <c r="E1" t="s">
        <v>172</v>
      </c>
      <c r="F1" t="s">
        <v>173</v>
      </c>
      <c r="G1" t="s">
        <v>174</v>
      </c>
      <c r="H1" t="s">
        <v>175</v>
      </c>
      <c r="I1" t="s">
        <v>159</v>
      </c>
      <c r="J1" t="s">
        <v>160</v>
      </c>
      <c r="K1" t="s">
        <v>161</v>
      </c>
      <c r="L1" t="s">
        <v>162</v>
      </c>
      <c r="M1" t="s">
        <v>163</v>
      </c>
      <c r="N1" t="s">
        <v>164</v>
      </c>
      <c r="O1" s="210" t="s">
        <v>165</v>
      </c>
      <c r="P1" s="210" t="s">
        <v>158</v>
      </c>
    </row>
    <row r="2" spans="1:16" x14ac:dyDescent="0.35">
      <c r="A2" t="str">
        <f>CONCATENATE("P",'Budget Template '!D2,"GY",'Budget Template '!D3,"FY21")</f>
        <v>PGYFY21</v>
      </c>
      <c r="B2" t="str">
        <f>$A$2</f>
        <v>PGYFY21</v>
      </c>
      <c r="C2">
        <v>20201001</v>
      </c>
      <c r="D2" t="str">
        <f>$A$2</f>
        <v>PGYFY21</v>
      </c>
      <c r="E2">
        <f>$C$2</f>
        <v>20201001</v>
      </c>
      <c r="F2" t="str">
        <f>$A$2</f>
        <v>PGYFY21</v>
      </c>
      <c r="G2" t="str">
        <f>$A$2</f>
        <v>PGYFY21</v>
      </c>
      <c r="H2">
        <f>$C$2</f>
        <v>20201001</v>
      </c>
      <c r="I2" s="211" t="e">
        <f>'Budget Template '!#REF!</f>
        <v>#REF!</v>
      </c>
      <c r="J2" s="211" t="e">
        <f>'Budget Template '!#REF!</f>
        <v>#REF!</v>
      </c>
      <c r="K2" s="211" t="e">
        <f>'Budget Template '!#REF!</f>
        <v>#REF!</v>
      </c>
      <c r="L2" s="211" t="e">
        <f>'Budget Template '!#REF!</f>
        <v>#REF!</v>
      </c>
      <c r="M2" s="211" t="e">
        <f>'Budget Template '!#REF!</f>
        <v>#REF!</v>
      </c>
      <c r="N2" s="211" t="e">
        <f>'Budget Template '!#REF!</f>
        <v>#REF!</v>
      </c>
      <c r="O2" s="210" t="e">
        <f>'Budget Template '!#REF!</f>
        <v>#REF!</v>
      </c>
      <c r="P2" s="210"/>
    </row>
    <row r="3" spans="1:16" x14ac:dyDescent="0.35">
      <c r="A3" t="str">
        <f t="shared" ref="A3:A66" si="0">A2</f>
        <v>PGYFY21</v>
      </c>
      <c r="B3" t="str">
        <f t="shared" ref="B3:B66" si="1">B2</f>
        <v>PGYFY21</v>
      </c>
      <c r="C3">
        <f t="shared" ref="C3:C66" si="2">C2</f>
        <v>20201001</v>
      </c>
      <c r="D3" t="str">
        <f t="shared" ref="D3:D66" si="3">D2</f>
        <v>PGYFY21</v>
      </c>
      <c r="E3">
        <f t="shared" ref="E3:E66" si="4">E2</f>
        <v>20201001</v>
      </c>
      <c r="F3" t="str">
        <f t="shared" ref="F3:F66" si="5">F2</f>
        <v>PGYFY21</v>
      </c>
      <c r="G3" t="str">
        <f t="shared" ref="G3:G66" si="6">G2</f>
        <v>PGYFY21</v>
      </c>
      <c r="H3">
        <f t="shared" ref="H3:H66" si="7">H2</f>
        <v>20201001</v>
      </c>
      <c r="I3" s="211" t="e">
        <f>'Budget Template '!#REF!</f>
        <v>#REF!</v>
      </c>
      <c r="J3" s="211" t="e">
        <f>'Budget Template '!#REF!</f>
        <v>#REF!</v>
      </c>
      <c r="K3" s="211" t="e">
        <f>'Budget Template '!#REF!</f>
        <v>#REF!</v>
      </c>
      <c r="L3" s="211" t="e">
        <f>'Budget Template '!#REF!</f>
        <v>#REF!</v>
      </c>
      <c r="M3" s="211" t="e">
        <f>'Budget Template '!#REF!</f>
        <v>#REF!</v>
      </c>
      <c r="N3" s="211" t="e">
        <f>'Budget Template '!#REF!</f>
        <v>#REF!</v>
      </c>
      <c r="O3" s="210" t="e">
        <f>'Budget Template '!#REF!</f>
        <v>#REF!</v>
      </c>
    </row>
    <row r="4" spans="1:16" x14ac:dyDescent="0.35">
      <c r="A4" t="str">
        <f t="shared" si="0"/>
        <v>PGYFY21</v>
      </c>
      <c r="B4" t="str">
        <f t="shared" si="1"/>
        <v>PGYFY21</v>
      </c>
      <c r="C4">
        <f t="shared" si="2"/>
        <v>20201001</v>
      </c>
      <c r="D4" t="str">
        <f t="shared" si="3"/>
        <v>PGYFY21</v>
      </c>
      <c r="E4">
        <f t="shared" si="4"/>
        <v>20201001</v>
      </c>
      <c r="F4" t="str">
        <f t="shared" si="5"/>
        <v>PGYFY21</v>
      </c>
      <c r="G4" t="str">
        <f t="shared" si="6"/>
        <v>PGYFY21</v>
      </c>
      <c r="H4">
        <f t="shared" si="7"/>
        <v>20201001</v>
      </c>
      <c r="I4" s="211" t="e">
        <f>'Budget Template '!#REF!</f>
        <v>#REF!</v>
      </c>
      <c r="J4" s="211" t="e">
        <f>'Budget Template '!#REF!</f>
        <v>#REF!</v>
      </c>
      <c r="K4" s="211" t="e">
        <f>'Budget Template '!#REF!</f>
        <v>#REF!</v>
      </c>
      <c r="L4" s="211" t="e">
        <f>'Budget Template '!#REF!</f>
        <v>#REF!</v>
      </c>
      <c r="M4" s="211" t="e">
        <f>'Budget Template '!#REF!</f>
        <v>#REF!</v>
      </c>
      <c r="N4" s="211" t="e">
        <f>'Budget Template '!#REF!</f>
        <v>#REF!</v>
      </c>
      <c r="O4" s="210" t="e">
        <f>'Budget Template '!#REF!</f>
        <v>#REF!</v>
      </c>
    </row>
    <row r="5" spans="1:16" x14ac:dyDescent="0.35">
      <c r="A5" t="str">
        <f t="shared" si="0"/>
        <v>PGYFY21</v>
      </c>
      <c r="B5" t="str">
        <f t="shared" si="1"/>
        <v>PGYFY21</v>
      </c>
      <c r="C5">
        <f t="shared" si="2"/>
        <v>20201001</v>
      </c>
      <c r="D5" t="str">
        <f t="shared" si="3"/>
        <v>PGYFY21</v>
      </c>
      <c r="E5">
        <f t="shared" si="4"/>
        <v>20201001</v>
      </c>
      <c r="F5" t="str">
        <f t="shared" si="5"/>
        <v>PGYFY21</v>
      </c>
      <c r="G5" t="str">
        <f t="shared" si="6"/>
        <v>PGYFY21</v>
      </c>
      <c r="H5">
        <f t="shared" si="7"/>
        <v>20201001</v>
      </c>
      <c r="I5" s="211" t="e">
        <f>'Budget Template '!#REF!</f>
        <v>#REF!</v>
      </c>
      <c r="J5" s="211" t="e">
        <f>'Budget Template '!#REF!</f>
        <v>#REF!</v>
      </c>
      <c r="K5" s="211" t="e">
        <f>'Budget Template '!#REF!</f>
        <v>#REF!</v>
      </c>
      <c r="L5" s="211" t="e">
        <f>'Budget Template '!#REF!</f>
        <v>#REF!</v>
      </c>
      <c r="M5" s="211" t="e">
        <f>'Budget Template '!#REF!</f>
        <v>#REF!</v>
      </c>
      <c r="N5" s="211" t="e">
        <f>'Budget Template '!#REF!</f>
        <v>#REF!</v>
      </c>
      <c r="O5" s="210" t="e">
        <f>'Budget Template '!#REF!</f>
        <v>#REF!</v>
      </c>
    </row>
    <row r="6" spans="1:16" x14ac:dyDescent="0.35">
      <c r="A6" t="str">
        <f t="shared" si="0"/>
        <v>PGYFY21</v>
      </c>
      <c r="B6" t="str">
        <f t="shared" si="1"/>
        <v>PGYFY21</v>
      </c>
      <c r="C6">
        <f t="shared" si="2"/>
        <v>20201001</v>
      </c>
      <c r="D6" t="str">
        <f t="shared" si="3"/>
        <v>PGYFY21</v>
      </c>
      <c r="E6">
        <f t="shared" si="4"/>
        <v>20201001</v>
      </c>
      <c r="F6" t="str">
        <f t="shared" si="5"/>
        <v>PGYFY21</v>
      </c>
      <c r="G6" t="str">
        <f t="shared" si="6"/>
        <v>PGYFY21</v>
      </c>
      <c r="H6">
        <f t="shared" si="7"/>
        <v>20201001</v>
      </c>
      <c r="I6" s="211" t="e">
        <f>'Budget Template '!#REF!</f>
        <v>#REF!</v>
      </c>
      <c r="J6" s="211" t="e">
        <f>'Budget Template '!#REF!</f>
        <v>#REF!</v>
      </c>
      <c r="K6" s="211" t="e">
        <f>'Budget Template '!#REF!</f>
        <v>#REF!</v>
      </c>
      <c r="L6" s="211" t="e">
        <f>'Budget Template '!#REF!</f>
        <v>#REF!</v>
      </c>
      <c r="M6" s="211" t="e">
        <f>'Budget Template '!#REF!</f>
        <v>#REF!</v>
      </c>
      <c r="N6" s="211" t="e">
        <f>'Budget Template '!#REF!</f>
        <v>#REF!</v>
      </c>
      <c r="O6" s="210" t="e">
        <f>'Budget Template '!#REF!</f>
        <v>#REF!</v>
      </c>
    </row>
    <row r="7" spans="1:16" x14ac:dyDescent="0.35">
      <c r="A7" t="str">
        <f t="shared" si="0"/>
        <v>PGYFY21</v>
      </c>
      <c r="B7" t="str">
        <f t="shared" si="1"/>
        <v>PGYFY21</v>
      </c>
      <c r="C7">
        <f t="shared" si="2"/>
        <v>20201001</v>
      </c>
      <c r="D7" t="str">
        <f t="shared" si="3"/>
        <v>PGYFY21</v>
      </c>
      <c r="E7">
        <f t="shared" si="4"/>
        <v>20201001</v>
      </c>
      <c r="F7" t="str">
        <f t="shared" si="5"/>
        <v>PGYFY21</v>
      </c>
      <c r="G7" t="str">
        <f t="shared" si="6"/>
        <v>PGYFY21</v>
      </c>
      <c r="H7">
        <f t="shared" si="7"/>
        <v>20201001</v>
      </c>
      <c r="I7" s="211" t="e">
        <f>'Budget Template '!#REF!</f>
        <v>#REF!</v>
      </c>
      <c r="J7" s="211" t="e">
        <f>'Budget Template '!#REF!</f>
        <v>#REF!</v>
      </c>
      <c r="K7" s="211" t="e">
        <f>'Budget Template '!#REF!</f>
        <v>#REF!</v>
      </c>
      <c r="L7" s="211" t="e">
        <f>'Budget Template '!#REF!</f>
        <v>#REF!</v>
      </c>
      <c r="M7" s="211" t="e">
        <f>'Budget Template '!#REF!</f>
        <v>#REF!</v>
      </c>
      <c r="N7" s="211" t="e">
        <f>'Budget Template '!#REF!</f>
        <v>#REF!</v>
      </c>
      <c r="O7" s="210" t="e">
        <f>'Budget Template '!#REF!</f>
        <v>#REF!</v>
      </c>
    </row>
    <row r="8" spans="1:16" x14ac:dyDescent="0.35">
      <c r="A8" t="str">
        <f t="shared" si="0"/>
        <v>PGYFY21</v>
      </c>
      <c r="B8" t="str">
        <f t="shared" si="1"/>
        <v>PGYFY21</v>
      </c>
      <c r="C8">
        <f t="shared" si="2"/>
        <v>20201001</v>
      </c>
      <c r="D8" t="str">
        <f t="shared" si="3"/>
        <v>PGYFY21</v>
      </c>
      <c r="E8">
        <f t="shared" si="4"/>
        <v>20201001</v>
      </c>
      <c r="F8" t="str">
        <f t="shared" si="5"/>
        <v>PGYFY21</v>
      </c>
      <c r="G8" t="str">
        <f t="shared" si="6"/>
        <v>PGYFY21</v>
      </c>
      <c r="H8">
        <f t="shared" si="7"/>
        <v>20201001</v>
      </c>
      <c r="I8" s="211" t="e">
        <f>'Budget Template '!#REF!</f>
        <v>#REF!</v>
      </c>
      <c r="J8" s="211" t="e">
        <f>'Budget Template '!#REF!</f>
        <v>#REF!</v>
      </c>
      <c r="K8" s="211" t="e">
        <f>'Budget Template '!#REF!</f>
        <v>#REF!</v>
      </c>
      <c r="L8" s="211" t="e">
        <f>'Budget Template '!#REF!</f>
        <v>#REF!</v>
      </c>
      <c r="M8" s="211" t="e">
        <f>'Budget Template '!#REF!</f>
        <v>#REF!</v>
      </c>
      <c r="N8" s="211" t="e">
        <f>'Budget Template '!#REF!</f>
        <v>#REF!</v>
      </c>
      <c r="O8" s="210" t="e">
        <f>'Budget Template '!#REF!</f>
        <v>#REF!</v>
      </c>
    </row>
    <row r="9" spans="1:16" x14ac:dyDescent="0.35">
      <c r="A9" t="str">
        <f t="shared" si="0"/>
        <v>PGYFY21</v>
      </c>
      <c r="B9" t="str">
        <f t="shared" si="1"/>
        <v>PGYFY21</v>
      </c>
      <c r="C9">
        <f t="shared" si="2"/>
        <v>20201001</v>
      </c>
      <c r="D9" t="str">
        <f t="shared" si="3"/>
        <v>PGYFY21</v>
      </c>
      <c r="E9">
        <f t="shared" si="4"/>
        <v>20201001</v>
      </c>
      <c r="F9" t="str">
        <f t="shared" si="5"/>
        <v>PGYFY21</v>
      </c>
      <c r="G9" t="str">
        <f t="shared" si="6"/>
        <v>PGYFY21</v>
      </c>
      <c r="H9">
        <f t="shared" si="7"/>
        <v>20201001</v>
      </c>
      <c r="I9" s="211" t="e">
        <f>'Budget Template '!#REF!</f>
        <v>#REF!</v>
      </c>
      <c r="J9" s="211" t="e">
        <f>'Budget Template '!#REF!</f>
        <v>#REF!</v>
      </c>
      <c r="K9" s="211" t="e">
        <f>'Budget Template '!#REF!</f>
        <v>#REF!</v>
      </c>
      <c r="L9" s="211" t="e">
        <f>'Budget Template '!#REF!</f>
        <v>#REF!</v>
      </c>
      <c r="M9" s="211" t="e">
        <f>'Budget Template '!#REF!</f>
        <v>#REF!</v>
      </c>
      <c r="N9" s="211" t="e">
        <f>'Budget Template '!#REF!</f>
        <v>#REF!</v>
      </c>
      <c r="O9" s="210" t="e">
        <f>'Budget Template '!#REF!</f>
        <v>#REF!</v>
      </c>
    </row>
    <row r="10" spans="1:16" x14ac:dyDescent="0.35">
      <c r="A10" t="str">
        <f t="shared" si="0"/>
        <v>PGYFY21</v>
      </c>
      <c r="B10" t="str">
        <f t="shared" si="1"/>
        <v>PGYFY21</v>
      </c>
      <c r="C10">
        <f t="shared" si="2"/>
        <v>20201001</v>
      </c>
      <c r="D10" t="str">
        <f t="shared" si="3"/>
        <v>PGYFY21</v>
      </c>
      <c r="E10">
        <f t="shared" si="4"/>
        <v>20201001</v>
      </c>
      <c r="F10" t="str">
        <f t="shared" si="5"/>
        <v>PGYFY21</v>
      </c>
      <c r="G10" t="str">
        <f t="shared" si="6"/>
        <v>PGYFY21</v>
      </c>
      <c r="H10">
        <f t="shared" si="7"/>
        <v>20201001</v>
      </c>
      <c r="I10" s="211" t="e">
        <f>'Budget Template '!#REF!</f>
        <v>#REF!</v>
      </c>
      <c r="J10" s="211" t="e">
        <f>'Budget Template '!#REF!</f>
        <v>#REF!</v>
      </c>
      <c r="K10" s="211" t="e">
        <f>'Budget Template '!#REF!</f>
        <v>#REF!</v>
      </c>
      <c r="L10" s="211" t="e">
        <f>'Budget Template '!#REF!</f>
        <v>#REF!</v>
      </c>
      <c r="M10" s="211" t="e">
        <f>'Budget Template '!#REF!</f>
        <v>#REF!</v>
      </c>
      <c r="N10" s="211" t="e">
        <f>'Budget Template '!#REF!</f>
        <v>#REF!</v>
      </c>
      <c r="O10" s="210" t="e">
        <f>'Budget Template '!#REF!</f>
        <v>#REF!</v>
      </c>
    </row>
    <row r="11" spans="1:16" x14ac:dyDescent="0.35">
      <c r="A11" t="str">
        <f t="shared" si="0"/>
        <v>PGYFY21</v>
      </c>
      <c r="B11" t="str">
        <f t="shared" si="1"/>
        <v>PGYFY21</v>
      </c>
      <c r="C11">
        <f t="shared" si="2"/>
        <v>20201001</v>
      </c>
      <c r="D11" t="str">
        <f t="shared" si="3"/>
        <v>PGYFY21</v>
      </c>
      <c r="E11">
        <f t="shared" si="4"/>
        <v>20201001</v>
      </c>
      <c r="F11" t="str">
        <f t="shared" si="5"/>
        <v>PGYFY21</v>
      </c>
      <c r="G11" t="str">
        <f t="shared" si="6"/>
        <v>PGYFY21</v>
      </c>
      <c r="H11">
        <f t="shared" si="7"/>
        <v>20201001</v>
      </c>
      <c r="I11" s="211" t="e">
        <f>'Budget Template '!#REF!</f>
        <v>#REF!</v>
      </c>
      <c r="J11" s="211" t="e">
        <f>'Budget Template '!#REF!</f>
        <v>#REF!</v>
      </c>
      <c r="K11" s="211" t="e">
        <f>'Budget Template '!#REF!</f>
        <v>#REF!</v>
      </c>
      <c r="L11" s="211" t="e">
        <f>'Budget Template '!#REF!</f>
        <v>#REF!</v>
      </c>
      <c r="M11" s="211" t="e">
        <f>'Budget Template '!#REF!</f>
        <v>#REF!</v>
      </c>
      <c r="N11" s="211" t="e">
        <f>'Budget Template '!#REF!</f>
        <v>#REF!</v>
      </c>
      <c r="O11" s="210" t="e">
        <f>'Budget Template '!#REF!</f>
        <v>#REF!</v>
      </c>
    </row>
    <row r="12" spans="1:16" x14ac:dyDescent="0.35">
      <c r="A12" t="str">
        <f t="shared" si="0"/>
        <v>PGYFY21</v>
      </c>
      <c r="B12" t="str">
        <f t="shared" si="1"/>
        <v>PGYFY21</v>
      </c>
      <c r="C12">
        <f t="shared" si="2"/>
        <v>20201001</v>
      </c>
      <c r="D12" t="str">
        <f t="shared" si="3"/>
        <v>PGYFY21</v>
      </c>
      <c r="E12">
        <f t="shared" si="4"/>
        <v>20201001</v>
      </c>
      <c r="F12" t="str">
        <f t="shared" si="5"/>
        <v>PGYFY21</v>
      </c>
      <c r="G12" t="str">
        <f t="shared" si="6"/>
        <v>PGYFY21</v>
      </c>
      <c r="H12">
        <f t="shared" si="7"/>
        <v>20201001</v>
      </c>
      <c r="I12" s="211" t="e">
        <f>'Budget Template '!#REF!</f>
        <v>#REF!</v>
      </c>
      <c r="J12" s="211" t="e">
        <f>'Budget Template '!#REF!</f>
        <v>#REF!</v>
      </c>
      <c r="K12" s="211" t="e">
        <f>'Budget Template '!#REF!</f>
        <v>#REF!</v>
      </c>
      <c r="L12" s="211" t="e">
        <f>'Budget Template '!#REF!</f>
        <v>#REF!</v>
      </c>
      <c r="M12" s="211" t="e">
        <f>'Budget Template '!#REF!</f>
        <v>#REF!</v>
      </c>
      <c r="N12" s="211" t="e">
        <f>'Budget Template '!#REF!</f>
        <v>#REF!</v>
      </c>
      <c r="O12" s="210" t="e">
        <f>'Budget Template '!#REF!</f>
        <v>#REF!</v>
      </c>
    </row>
    <row r="13" spans="1:16" x14ac:dyDescent="0.35">
      <c r="A13" t="str">
        <f t="shared" si="0"/>
        <v>PGYFY21</v>
      </c>
      <c r="B13" t="str">
        <f t="shared" si="1"/>
        <v>PGYFY21</v>
      </c>
      <c r="C13">
        <f t="shared" si="2"/>
        <v>20201001</v>
      </c>
      <c r="D13" t="str">
        <f t="shared" si="3"/>
        <v>PGYFY21</v>
      </c>
      <c r="E13">
        <f t="shared" si="4"/>
        <v>20201001</v>
      </c>
      <c r="F13" t="str">
        <f t="shared" si="5"/>
        <v>PGYFY21</v>
      </c>
      <c r="G13" t="str">
        <f t="shared" si="6"/>
        <v>PGYFY21</v>
      </c>
      <c r="H13">
        <f t="shared" si="7"/>
        <v>20201001</v>
      </c>
      <c r="I13" s="211" t="e">
        <f>'Budget Template '!#REF!</f>
        <v>#REF!</v>
      </c>
      <c r="J13" s="211" t="e">
        <f>'Budget Template '!#REF!</f>
        <v>#REF!</v>
      </c>
      <c r="K13" s="211" t="e">
        <f>'Budget Template '!#REF!</f>
        <v>#REF!</v>
      </c>
      <c r="L13" s="211" t="e">
        <f>'Budget Template '!#REF!</f>
        <v>#REF!</v>
      </c>
      <c r="M13" s="211" t="e">
        <f>'Budget Template '!#REF!</f>
        <v>#REF!</v>
      </c>
      <c r="N13" s="211" t="e">
        <f>'Budget Template '!#REF!</f>
        <v>#REF!</v>
      </c>
      <c r="O13" s="210" t="e">
        <f>'Budget Template '!#REF!</f>
        <v>#REF!</v>
      </c>
    </row>
    <row r="14" spans="1:16" x14ac:dyDescent="0.35">
      <c r="A14" t="str">
        <f t="shared" si="0"/>
        <v>PGYFY21</v>
      </c>
      <c r="B14" t="str">
        <f t="shared" si="1"/>
        <v>PGYFY21</v>
      </c>
      <c r="C14">
        <f t="shared" si="2"/>
        <v>20201001</v>
      </c>
      <c r="D14" t="str">
        <f t="shared" si="3"/>
        <v>PGYFY21</v>
      </c>
      <c r="E14">
        <f t="shared" si="4"/>
        <v>20201001</v>
      </c>
      <c r="F14" t="str">
        <f t="shared" si="5"/>
        <v>PGYFY21</v>
      </c>
      <c r="G14" t="str">
        <f t="shared" si="6"/>
        <v>PGYFY21</v>
      </c>
      <c r="H14">
        <f t="shared" si="7"/>
        <v>20201001</v>
      </c>
      <c r="I14" s="211" t="e">
        <f>'Budget Template '!#REF!</f>
        <v>#REF!</v>
      </c>
      <c r="J14" s="211" t="e">
        <f>'Budget Template '!#REF!</f>
        <v>#REF!</v>
      </c>
      <c r="K14" s="211" t="e">
        <f>'Budget Template '!#REF!</f>
        <v>#REF!</v>
      </c>
      <c r="L14" s="211" t="e">
        <f>'Budget Template '!#REF!</f>
        <v>#REF!</v>
      </c>
      <c r="M14" s="211" t="e">
        <f>'Budget Template '!#REF!</f>
        <v>#REF!</v>
      </c>
      <c r="N14" s="211" t="e">
        <f>'Budget Template '!#REF!</f>
        <v>#REF!</v>
      </c>
      <c r="O14" s="210" t="e">
        <f>'Budget Template '!#REF!</f>
        <v>#REF!</v>
      </c>
    </row>
    <row r="15" spans="1:16" x14ac:dyDescent="0.35">
      <c r="A15" t="str">
        <f t="shared" si="0"/>
        <v>PGYFY21</v>
      </c>
      <c r="B15" t="str">
        <f t="shared" si="1"/>
        <v>PGYFY21</v>
      </c>
      <c r="C15">
        <f t="shared" si="2"/>
        <v>20201001</v>
      </c>
      <c r="D15" t="str">
        <f t="shared" si="3"/>
        <v>PGYFY21</v>
      </c>
      <c r="E15">
        <f t="shared" si="4"/>
        <v>20201001</v>
      </c>
      <c r="F15" t="str">
        <f t="shared" si="5"/>
        <v>PGYFY21</v>
      </c>
      <c r="G15" t="str">
        <f t="shared" si="6"/>
        <v>PGYFY21</v>
      </c>
      <c r="H15">
        <f t="shared" si="7"/>
        <v>20201001</v>
      </c>
      <c r="I15" s="211" t="e">
        <f>'Budget Template '!#REF!</f>
        <v>#REF!</v>
      </c>
      <c r="J15" s="211" t="e">
        <f>'Budget Template '!#REF!</f>
        <v>#REF!</v>
      </c>
      <c r="K15" s="211" t="e">
        <f>'Budget Template '!#REF!</f>
        <v>#REF!</v>
      </c>
      <c r="L15" s="211" t="e">
        <f>'Budget Template '!#REF!</f>
        <v>#REF!</v>
      </c>
      <c r="M15" s="211" t="e">
        <f>'Budget Template '!#REF!</f>
        <v>#REF!</v>
      </c>
      <c r="N15" s="211" t="e">
        <f>'Budget Template '!#REF!</f>
        <v>#REF!</v>
      </c>
      <c r="O15" s="210" t="e">
        <f>'Budget Template '!#REF!</f>
        <v>#REF!</v>
      </c>
    </row>
    <row r="16" spans="1:16" x14ac:dyDescent="0.35">
      <c r="A16" t="str">
        <f t="shared" si="0"/>
        <v>PGYFY21</v>
      </c>
      <c r="B16" t="str">
        <f t="shared" si="1"/>
        <v>PGYFY21</v>
      </c>
      <c r="C16">
        <f t="shared" si="2"/>
        <v>20201001</v>
      </c>
      <c r="D16" t="str">
        <f t="shared" si="3"/>
        <v>PGYFY21</v>
      </c>
      <c r="E16">
        <f t="shared" si="4"/>
        <v>20201001</v>
      </c>
      <c r="F16" t="str">
        <f t="shared" si="5"/>
        <v>PGYFY21</v>
      </c>
      <c r="G16" t="str">
        <f t="shared" si="6"/>
        <v>PGYFY21</v>
      </c>
      <c r="H16">
        <f t="shared" si="7"/>
        <v>20201001</v>
      </c>
      <c r="I16" s="211" t="e">
        <f>'Budget Template '!#REF!</f>
        <v>#REF!</v>
      </c>
      <c r="J16" s="211" t="e">
        <f>'Budget Template '!#REF!</f>
        <v>#REF!</v>
      </c>
      <c r="K16" s="211" t="e">
        <f>'Budget Template '!#REF!</f>
        <v>#REF!</v>
      </c>
      <c r="L16" s="211" t="e">
        <f>'Budget Template '!#REF!</f>
        <v>#REF!</v>
      </c>
      <c r="M16" s="211" t="e">
        <f>'Budget Template '!#REF!</f>
        <v>#REF!</v>
      </c>
      <c r="N16" s="211" t="e">
        <f>'Budget Template '!#REF!</f>
        <v>#REF!</v>
      </c>
      <c r="O16" s="210" t="e">
        <f>'Budget Template '!#REF!</f>
        <v>#REF!</v>
      </c>
    </row>
    <row r="17" spans="1:15" x14ac:dyDescent="0.35">
      <c r="A17" t="str">
        <f t="shared" si="0"/>
        <v>PGYFY21</v>
      </c>
      <c r="B17" t="str">
        <f t="shared" si="1"/>
        <v>PGYFY21</v>
      </c>
      <c r="C17">
        <f t="shared" si="2"/>
        <v>20201001</v>
      </c>
      <c r="D17" t="str">
        <f t="shared" si="3"/>
        <v>PGYFY21</v>
      </c>
      <c r="E17">
        <f t="shared" si="4"/>
        <v>20201001</v>
      </c>
      <c r="F17" t="str">
        <f t="shared" si="5"/>
        <v>PGYFY21</v>
      </c>
      <c r="G17" t="str">
        <f t="shared" si="6"/>
        <v>PGYFY21</v>
      </c>
      <c r="H17">
        <f t="shared" si="7"/>
        <v>20201001</v>
      </c>
      <c r="I17" s="211" t="e">
        <f>'Budget Template '!#REF!</f>
        <v>#REF!</v>
      </c>
      <c r="J17" s="211" t="e">
        <f>'Budget Template '!#REF!</f>
        <v>#REF!</v>
      </c>
      <c r="K17" s="211" t="e">
        <f>'Budget Template '!#REF!</f>
        <v>#REF!</v>
      </c>
      <c r="L17" s="211" t="e">
        <f>'Budget Template '!#REF!</f>
        <v>#REF!</v>
      </c>
      <c r="M17" s="211" t="e">
        <f>'Budget Template '!#REF!</f>
        <v>#REF!</v>
      </c>
      <c r="N17" s="211" t="e">
        <f>'Budget Template '!#REF!</f>
        <v>#REF!</v>
      </c>
      <c r="O17" s="210" t="e">
        <f>'Budget Template '!#REF!</f>
        <v>#REF!</v>
      </c>
    </row>
    <row r="18" spans="1:15" x14ac:dyDescent="0.35">
      <c r="A18" t="str">
        <f t="shared" si="0"/>
        <v>PGYFY21</v>
      </c>
      <c r="B18" t="str">
        <f t="shared" si="1"/>
        <v>PGYFY21</v>
      </c>
      <c r="C18">
        <f t="shared" si="2"/>
        <v>20201001</v>
      </c>
      <c r="D18" t="str">
        <f t="shared" si="3"/>
        <v>PGYFY21</v>
      </c>
      <c r="E18">
        <f t="shared" si="4"/>
        <v>20201001</v>
      </c>
      <c r="F18" t="str">
        <f t="shared" si="5"/>
        <v>PGYFY21</v>
      </c>
      <c r="G18" t="str">
        <f t="shared" si="6"/>
        <v>PGYFY21</v>
      </c>
      <c r="H18">
        <f t="shared" si="7"/>
        <v>20201001</v>
      </c>
      <c r="I18" s="211" t="e">
        <f>'Budget Template '!#REF!</f>
        <v>#REF!</v>
      </c>
      <c r="J18" s="211" t="e">
        <f>'Budget Template '!#REF!</f>
        <v>#REF!</v>
      </c>
      <c r="K18" s="211" t="e">
        <f>'Budget Template '!#REF!</f>
        <v>#REF!</v>
      </c>
      <c r="L18" s="211" t="e">
        <f>'Budget Template '!#REF!</f>
        <v>#REF!</v>
      </c>
      <c r="M18" s="211" t="e">
        <f>'Budget Template '!#REF!</f>
        <v>#REF!</v>
      </c>
      <c r="N18" s="211" t="e">
        <f>'Budget Template '!#REF!</f>
        <v>#REF!</v>
      </c>
      <c r="O18" s="210" t="e">
        <f>'Budget Template '!#REF!</f>
        <v>#REF!</v>
      </c>
    </row>
    <row r="19" spans="1:15" x14ac:dyDescent="0.35">
      <c r="A19" t="str">
        <f t="shared" si="0"/>
        <v>PGYFY21</v>
      </c>
      <c r="B19" t="str">
        <f t="shared" si="1"/>
        <v>PGYFY21</v>
      </c>
      <c r="C19">
        <f t="shared" si="2"/>
        <v>20201001</v>
      </c>
      <c r="D19" t="str">
        <f t="shared" si="3"/>
        <v>PGYFY21</v>
      </c>
      <c r="E19">
        <f t="shared" si="4"/>
        <v>20201001</v>
      </c>
      <c r="F19" t="str">
        <f t="shared" si="5"/>
        <v>PGYFY21</v>
      </c>
      <c r="G19" t="str">
        <f t="shared" si="6"/>
        <v>PGYFY21</v>
      </c>
      <c r="H19">
        <f t="shared" si="7"/>
        <v>20201001</v>
      </c>
      <c r="I19" s="211" t="e">
        <f>'Budget Template '!#REF!</f>
        <v>#REF!</v>
      </c>
      <c r="J19" s="211" t="e">
        <f>'Budget Template '!#REF!</f>
        <v>#REF!</v>
      </c>
      <c r="K19" s="211" t="e">
        <f>'Budget Template '!#REF!</f>
        <v>#REF!</v>
      </c>
      <c r="L19" s="211" t="e">
        <f>'Budget Template '!#REF!</f>
        <v>#REF!</v>
      </c>
      <c r="M19" s="211" t="e">
        <f>'Budget Template '!#REF!</f>
        <v>#REF!</v>
      </c>
      <c r="N19" s="211" t="e">
        <f>'Budget Template '!#REF!</f>
        <v>#REF!</v>
      </c>
      <c r="O19" s="210" t="e">
        <f>'Budget Template '!#REF!</f>
        <v>#REF!</v>
      </c>
    </row>
    <row r="20" spans="1:15" x14ac:dyDescent="0.35">
      <c r="A20" t="str">
        <f t="shared" si="0"/>
        <v>PGYFY21</v>
      </c>
      <c r="B20" t="str">
        <f t="shared" si="1"/>
        <v>PGYFY21</v>
      </c>
      <c r="C20">
        <f t="shared" si="2"/>
        <v>20201001</v>
      </c>
      <c r="D20" t="str">
        <f t="shared" si="3"/>
        <v>PGYFY21</v>
      </c>
      <c r="E20">
        <f t="shared" si="4"/>
        <v>20201001</v>
      </c>
      <c r="F20" t="str">
        <f t="shared" si="5"/>
        <v>PGYFY21</v>
      </c>
      <c r="G20" t="str">
        <f t="shared" si="6"/>
        <v>PGYFY21</v>
      </c>
      <c r="H20">
        <f t="shared" si="7"/>
        <v>20201001</v>
      </c>
      <c r="I20" s="211" t="e">
        <f>'Budget Template '!#REF!</f>
        <v>#REF!</v>
      </c>
      <c r="J20" s="211" t="e">
        <f>'Budget Template '!#REF!</f>
        <v>#REF!</v>
      </c>
      <c r="K20" s="211" t="e">
        <f>'Budget Template '!#REF!</f>
        <v>#REF!</v>
      </c>
      <c r="L20" s="211" t="e">
        <f>'Budget Template '!#REF!</f>
        <v>#REF!</v>
      </c>
      <c r="M20" s="211" t="e">
        <f>'Budget Template '!#REF!</f>
        <v>#REF!</v>
      </c>
      <c r="N20" s="211" t="e">
        <f>'Budget Template '!#REF!</f>
        <v>#REF!</v>
      </c>
      <c r="O20" s="210" t="e">
        <f>'Budget Template '!#REF!</f>
        <v>#REF!</v>
      </c>
    </row>
    <row r="21" spans="1:15" x14ac:dyDescent="0.35">
      <c r="A21" t="str">
        <f t="shared" si="0"/>
        <v>PGYFY21</v>
      </c>
      <c r="B21" t="str">
        <f t="shared" si="1"/>
        <v>PGYFY21</v>
      </c>
      <c r="C21">
        <f t="shared" si="2"/>
        <v>20201001</v>
      </c>
      <c r="D21" t="str">
        <f t="shared" si="3"/>
        <v>PGYFY21</v>
      </c>
      <c r="E21">
        <f t="shared" si="4"/>
        <v>20201001</v>
      </c>
      <c r="F21" t="str">
        <f t="shared" si="5"/>
        <v>PGYFY21</v>
      </c>
      <c r="G21" t="str">
        <f t="shared" si="6"/>
        <v>PGYFY21</v>
      </c>
      <c r="H21">
        <f t="shared" si="7"/>
        <v>20201001</v>
      </c>
      <c r="I21" s="211" t="e">
        <f>'Budget Template '!#REF!</f>
        <v>#REF!</v>
      </c>
      <c r="J21" s="211" t="e">
        <f>'Budget Template '!#REF!</f>
        <v>#REF!</v>
      </c>
      <c r="K21" s="211" t="e">
        <f>'Budget Template '!#REF!</f>
        <v>#REF!</v>
      </c>
      <c r="L21" s="211" t="e">
        <f>'Budget Template '!#REF!</f>
        <v>#REF!</v>
      </c>
      <c r="M21" s="211" t="e">
        <f>'Budget Template '!#REF!</f>
        <v>#REF!</v>
      </c>
      <c r="N21" s="211" t="e">
        <f>'Budget Template '!#REF!</f>
        <v>#REF!</v>
      </c>
      <c r="O21" s="210" t="e">
        <f>'Budget Template '!#REF!</f>
        <v>#REF!</v>
      </c>
    </row>
    <row r="22" spans="1:15" x14ac:dyDescent="0.35">
      <c r="A22" t="str">
        <f t="shared" si="0"/>
        <v>PGYFY21</v>
      </c>
      <c r="B22" t="str">
        <f t="shared" si="1"/>
        <v>PGYFY21</v>
      </c>
      <c r="C22">
        <f t="shared" si="2"/>
        <v>20201001</v>
      </c>
      <c r="D22" t="str">
        <f t="shared" si="3"/>
        <v>PGYFY21</v>
      </c>
      <c r="E22">
        <f t="shared" si="4"/>
        <v>20201001</v>
      </c>
      <c r="F22" t="str">
        <f t="shared" si="5"/>
        <v>PGYFY21</v>
      </c>
      <c r="G22" t="str">
        <f t="shared" si="6"/>
        <v>PGYFY21</v>
      </c>
      <c r="H22">
        <f t="shared" si="7"/>
        <v>20201001</v>
      </c>
      <c r="I22" s="211" t="e">
        <f>'Budget Template '!#REF!</f>
        <v>#REF!</v>
      </c>
      <c r="J22" s="211" t="e">
        <f>'Budget Template '!#REF!</f>
        <v>#REF!</v>
      </c>
      <c r="K22" s="211" t="e">
        <f>'Budget Template '!#REF!</f>
        <v>#REF!</v>
      </c>
      <c r="L22" s="211" t="e">
        <f>'Budget Template '!#REF!</f>
        <v>#REF!</v>
      </c>
      <c r="M22" s="211" t="e">
        <f>'Budget Template '!#REF!</f>
        <v>#REF!</v>
      </c>
      <c r="N22" s="211" t="e">
        <f>'Budget Template '!#REF!</f>
        <v>#REF!</v>
      </c>
      <c r="O22" s="210" t="e">
        <f>'Budget Template '!#REF!</f>
        <v>#REF!</v>
      </c>
    </row>
    <row r="23" spans="1:15" x14ac:dyDescent="0.35">
      <c r="A23" t="str">
        <f t="shared" si="0"/>
        <v>PGYFY21</v>
      </c>
      <c r="B23" t="str">
        <f t="shared" si="1"/>
        <v>PGYFY21</v>
      </c>
      <c r="C23">
        <f t="shared" si="2"/>
        <v>20201001</v>
      </c>
      <c r="D23" t="str">
        <f t="shared" si="3"/>
        <v>PGYFY21</v>
      </c>
      <c r="E23">
        <f t="shared" si="4"/>
        <v>20201001</v>
      </c>
      <c r="F23" t="str">
        <f t="shared" si="5"/>
        <v>PGYFY21</v>
      </c>
      <c r="G23" t="str">
        <f t="shared" si="6"/>
        <v>PGYFY21</v>
      </c>
      <c r="H23">
        <f t="shared" si="7"/>
        <v>20201001</v>
      </c>
      <c r="I23" s="211" t="e">
        <f>'Budget Template '!#REF!</f>
        <v>#REF!</v>
      </c>
      <c r="J23" s="211" t="e">
        <f>'Budget Template '!#REF!</f>
        <v>#REF!</v>
      </c>
      <c r="K23" s="211" t="e">
        <f>'Budget Template '!#REF!</f>
        <v>#REF!</v>
      </c>
      <c r="L23" s="211" t="e">
        <f>'Budget Template '!#REF!</f>
        <v>#REF!</v>
      </c>
      <c r="M23" s="211" t="e">
        <f>'Budget Template '!#REF!</f>
        <v>#REF!</v>
      </c>
      <c r="N23" s="211" t="e">
        <f>'Budget Template '!#REF!</f>
        <v>#REF!</v>
      </c>
      <c r="O23" s="210" t="e">
        <f>'Budget Template '!#REF!</f>
        <v>#REF!</v>
      </c>
    </row>
    <row r="24" spans="1:15" x14ac:dyDescent="0.35">
      <c r="A24" t="str">
        <f t="shared" si="0"/>
        <v>PGYFY21</v>
      </c>
      <c r="B24" t="str">
        <f t="shared" si="1"/>
        <v>PGYFY21</v>
      </c>
      <c r="C24">
        <f t="shared" si="2"/>
        <v>20201001</v>
      </c>
      <c r="D24" t="str">
        <f t="shared" si="3"/>
        <v>PGYFY21</v>
      </c>
      <c r="E24">
        <f t="shared" si="4"/>
        <v>20201001</v>
      </c>
      <c r="F24" t="str">
        <f t="shared" si="5"/>
        <v>PGYFY21</v>
      </c>
      <c r="G24" t="str">
        <f t="shared" si="6"/>
        <v>PGYFY21</v>
      </c>
      <c r="H24">
        <f t="shared" si="7"/>
        <v>20201001</v>
      </c>
      <c r="I24" s="211" t="e">
        <f>'Budget Template '!#REF!</f>
        <v>#REF!</v>
      </c>
      <c r="J24" s="211" t="e">
        <f>'Budget Template '!#REF!</f>
        <v>#REF!</v>
      </c>
      <c r="K24" s="211" t="e">
        <f>'Budget Template '!#REF!</f>
        <v>#REF!</v>
      </c>
      <c r="L24" s="211" t="e">
        <f>'Budget Template '!#REF!</f>
        <v>#REF!</v>
      </c>
      <c r="M24" s="211" t="e">
        <f>'Budget Template '!#REF!</f>
        <v>#REF!</v>
      </c>
      <c r="N24" s="211" t="e">
        <f>'Budget Template '!#REF!</f>
        <v>#REF!</v>
      </c>
      <c r="O24" s="210" t="e">
        <f>'Budget Template '!#REF!</f>
        <v>#REF!</v>
      </c>
    </row>
    <row r="25" spans="1:15" x14ac:dyDescent="0.35">
      <c r="A25" t="str">
        <f t="shared" si="0"/>
        <v>PGYFY21</v>
      </c>
      <c r="B25" t="str">
        <f t="shared" si="1"/>
        <v>PGYFY21</v>
      </c>
      <c r="C25">
        <f t="shared" si="2"/>
        <v>20201001</v>
      </c>
      <c r="D25" t="str">
        <f t="shared" si="3"/>
        <v>PGYFY21</v>
      </c>
      <c r="E25">
        <f t="shared" si="4"/>
        <v>20201001</v>
      </c>
      <c r="F25" t="str">
        <f t="shared" si="5"/>
        <v>PGYFY21</v>
      </c>
      <c r="G25" t="str">
        <f t="shared" si="6"/>
        <v>PGYFY21</v>
      </c>
      <c r="H25">
        <f t="shared" si="7"/>
        <v>20201001</v>
      </c>
      <c r="I25" s="211" t="e">
        <f>'Budget Template '!#REF!</f>
        <v>#REF!</v>
      </c>
      <c r="J25" s="211" t="e">
        <f>'Budget Template '!#REF!</f>
        <v>#REF!</v>
      </c>
      <c r="K25" s="211" t="e">
        <f>'Budget Template '!#REF!</f>
        <v>#REF!</v>
      </c>
      <c r="L25" s="211" t="e">
        <f>'Budget Template '!#REF!</f>
        <v>#REF!</v>
      </c>
      <c r="M25" s="211" t="e">
        <f>'Budget Template '!#REF!</f>
        <v>#REF!</v>
      </c>
      <c r="N25" s="211" t="e">
        <f>'Budget Template '!#REF!</f>
        <v>#REF!</v>
      </c>
      <c r="O25" s="210" t="e">
        <f>'Budget Template '!#REF!</f>
        <v>#REF!</v>
      </c>
    </row>
    <row r="26" spans="1:15" x14ac:dyDescent="0.35">
      <c r="A26" t="str">
        <f t="shared" si="0"/>
        <v>PGYFY21</v>
      </c>
      <c r="B26" t="str">
        <f t="shared" si="1"/>
        <v>PGYFY21</v>
      </c>
      <c r="C26">
        <f t="shared" si="2"/>
        <v>20201001</v>
      </c>
      <c r="D26" t="str">
        <f t="shared" si="3"/>
        <v>PGYFY21</v>
      </c>
      <c r="E26">
        <f t="shared" si="4"/>
        <v>20201001</v>
      </c>
      <c r="F26" t="str">
        <f t="shared" si="5"/>
        <v>PGYFY21</v>
      </c>
      <c r="G26" t="str">
        <f t="shared" si="6"/>
        <v>PGYFY21</v>
      </c>
      <c r="H26">
        <f t="shared" si="7"/>
        <v>20201001</v>
      </c>
      <c r="I26" s="211" t="e">
        <f>'Budget Template '!#REF!</f>
        <v>#REF!</v>
      </c>
      <c r="J26" s="211" t="e">
        <f>'Budget Template '!#REF!</f>
        <v>#REF!</v>
      </c>
      <c r="K26" s="211" t="e">
        <f>'Budget Template '!#REF!</f>
        <v>#REF!</v>
      </c>
      <c r="L26" s="211" t="e">
        <f>'Budget Template '!#REF!</f>
        <v>#REF!</v>
      </c>
      <c r="M26" s="211" t="e">
        <f>'Budget Template '!#REF!</f>
        <v>#REF!</v>
      </c>
      <c r="N26" s="211" t="e">
        <f>'Budget Template '!#REF!</f>
        <v>#REF!</v>
      </c>
      <c r="O26" s="210" t="e">
        <f>'Budget Template '!#REF!</f>
        <v>#REF!</v>
      </c>
    </row>
    <row r="27" spans="1:15" x14ac:dyDescent="0.35">
      <c r="A27" t="str">
        <f t="shared" si="0"/>
        <v>PGYFY21</v>
      </c>
      <c r="B27" t="str">
        <f t="shared" si="1"/>
        <v>PGYFY21</v>
      </c>
      <c r="C27">
        <f t="shared" si="2"/>
        <v>20201001</v>
      </c>
      <c r="D27" t="str">
        <f t="shared" si="3"/>
        <v>PGYFY21</v>
      </c>
      <c r="E27">
        <f t="shared" si="4"/>
        <v>20201001</v>
      </c>
      <c r="F27" t="str">
        <f t="shared" si="5"/>
        <v>PGYFY21</v>
      </c>
      <c r="G27" t="str">
        <f t="shared" si="6"/>
        <v>PGYFY21</v>
      </c>
      <c r="H27">
        <f t="shared" si="7"/>
        <v>20201001</v>
      </c>
      <c r="I27" s="211" t="e">
        <f>'Budget Template '!#REF!</f>
        <v>#REF!</v>
      </c>
      <c r="J27" s="211" t="e">
        <f>'Budget Template '!#REF!</f>
        <v>#REF!</v>
      </c>
      <c r="K27" s="211" t="e">
        <f>'Budget Template '!#REF!</f>
        <v>#REF!</v>
      </c>
      <c r="L27" s="211" t="e">
        <f>'Budget Template '!#REF!</f>
        <v>#REF!</v>
      </c>
      <c r="M27" s="211" t="e">
        <f>'Budget Template '!#REF!</f>
        <v>#REF!</v>
      </c>
      <c r="N27" s="211" t="e">
        <f>'Budget Template '!#REF!</f>
        <v>#REF!</v>
      </c>
      <c r="O27" s="210" t="e">
        <f>'Budget Template '!#REF!</f>
        <v>#REF!</v>
      </c>
    </row>
    <row r="28" spans="1:15" x14ac:dyDescent="0.35">
      <c r="A28" t="str">
        <f t="shared" si="0"/>
        <v>PGYFY21</v>
      </c>
      <c r="B28" t="str">
        <f t="shared" si="1"/>
        <v>PGYFY21</v>
      </c>
      <c r="C28">
        <f t="shared" si="2"/>
        <v>20201001</v>
      </c>
      <c r="D28" t="str">
        <f t="shared" si="3"/>
        <v>PGYFY21</v>
      </c>
      <c r="E28">
        <f t="shared" si="4"/>
        <v>20201001</v>
      </c>
      <c r="F28" t="str">
        <f t="shared" si="5"/>
        <v>PGYFY21</v>
      </c>
      <c r="G28" t="str">
        <f t="shared" si="6"/>
        <v>PGYFY21</v>
      </c>
      <c r="H28">
        <f t="shared" si="7"/>
        <v>20201001</v>
      </c>
      <c r="I28" s="211" t="e">
        <f>'Budget Template '!#REF!</f>
        <v>#REF!</v>
      </c>
      <c r="J28" s="211" t="e">
        <f>'Budget Template '!#REF!</f>
        <v>#REF!</v>
      </c>
      <c r="K28" s="211" t="e">
        <f>'Budget Template '!#REF!</f>
        <v>#REF!</v>
      </c>
      <c r="L28" s="211" t="e">
        <f>'Budget Template '!#REF!</f>
        <v>#REF!</v>
      </c>
      <c r="M28" s="211" t="e">
        <f>'Budget Template '!#REF!</f>
        <v>#REF!</v>
      </c>
      <c r="N28" s="211" t="e">
        <f>'Budget Template '!#REF!</f>
        <v>#REF!</v>
      </c>
      <c r="O28" s="210" t="e">
        <f>'Budget Template '!#REF!</f>
        <v>#REF!</v>
      </c>
    </row>
    <row r="29" spans="1:15" x14ac:dyDescent="0.35">
      <c r="A29" t="str">
        <f t="shared" si="0"/>
        <v>PGYFY21</v>
      </c>
      <c r="B29" t="str">
        <f t="shared" si="1"/>
        <v>PGYFY21</v>
      </c>
      <c r="C29">
        <f t="shared" si="2"/>
        <v>20201001</v>
      </c>
      <c r="D29" t="str">
        <f t="shared" si="3"/>
        <v>PGYFY21</v>
      </c>
      <c r="E29">
        <f t="shared" si="4"/>
        <v>20201001</v>
      </c>
      <c r="F29" t="str">
        <f t="shared" si="5"/>
        <v>PGYFY21</v>
      </c>
      <c r="G29" t="str">
        <f t="shared" si="6"/>
        <v>PGYFY21</v>
      </c>
      <c r="H29">
        <f t="shared" si="7"/>
        <v>20201001</v>
      </c>
      <c r="I29" s="211" t="e">
        <f>'Budget Template '!#REF!</f>
        <v>#REF!</v>
      </c>
      <c r="J29" s="211" t="e">
        <f>'Budget Template '!#REF!</f>
        <v>#REF!</v>
      </c>
      <c r="K29" s="211" t="e">
        <f>'Budget Template '!#REF!</f>
        <v>#REF!</v>
      </c>
      <c r="L29" s="211" t="e">
        <f>'Budget Template '!#REF!</f>
        <v>#REF!</v>
      </c>
      <c r="M29" s="211" t="e">
        <f>'Budget Template '!#REF!</f>
        <v>#REF!</v>
      </c>
      <c r="N29" s="211" t="e">
        <f>'Budget Template '!#REF!</f>
        <v>#REF!</v>
      </c>
      <c r="O29" s="210" t="e">
        <f>'Budget Template '!#REF!</f>
        <v>#REF!</v>
      </c>
    </row>
    <row r="30" spans="1:15" x14ac:dyDescent="0.35">
      <c r="A30" t="str">
        <f t="shared" si="0"/>
        <v>PGYFY21</v>
      </c>
      <c r="B30" t="str">
        <f t="shared" si="1"/>
        <v>PGYFY21</v>
      </c>
      <c r="C30">
        <f t="shared" si="2"/>
        <v>20201001</v>
      </c>
      <c r="D30" t="str">
        <f t="shared" si="3"/>
        <v>PGYFY21</v>
      </c>
      <c r="E30">
        <f t="shared" si="4"/>
        <v>20201001</v>
      </c>
      <c r="F30" t="str">
        <f t="shared" si="5"/>
        <v>PGYFY21</v>
      </c>
      <c r="G30" t="str">
        <f t="shared" si="6"/>
        <v>PGYFY21</v>
      </c>
      <c r="H30">
        <f t="shared" si="7"/>
        <v>20201001</v>
      </c>
      <c r="I30" s="211" t="e">
        <f>'Budget Template '!#REF!</f>
        <v>#REF!</v>
      </c>
      <c r="J30" s="211" t="e">
        <f>'Budget Template '!#REF!</f>
        <v>#REF!</v>
      </c>
      <c r="K30" s="211" t="e">
        <f>'Budget Template '!#REF!</f>
        <v>#REF!</v>
      </c>
      <c r="L30" s="211" t="e">
        <f>'Budget Template '!#REF!</f>
        <v>#REF!</v>
      </c>
      <c r="M30" s="211" t="e">
        <f>'Budget Template '!#REF!</f>
        <v>#REF!</v>
      </c>
      <c r="N30" s="211" t="e">
        <f>'Budget Template '!#REF!</f>
        <v>#REF!</v>
      </c>
      <c r="O30" s="210" t="e">
        <f>'Budget Template '!#REF!</f>
        <v>#REF!</v>
      </c>
    </row>
    <row r="31" spans="1:15" x14ac:dyDescent="0.35">
      <c r="A31" t="str">
        <f t="shared" si="0"/>
        <v>PGYFY21</v>
      </c>
      <c r="B31" t="str">
        <f t="shared" si="1"/>
        <v>PGYFY21</v>
      </c>
      <c r="C31">
        <f t="shared" si="2"/>
        <v>20201001</v>
      </c>
      <c r="D31" t="str">
        <f t="shared" si="3"/>
        <v>PGYFY21</v>
      </c>
      <c r="E31">
        <f t="shared" si="4"/>
        <v>20201001</v>
      </c>
      <c r="F31" t="str">
        <f t="shared" si="5"/>
        <v>PGYFY21</v>
      </c>
      <c r="G31" t="str">
        <f t="shared" si="6"/>
        <v>PGYFY21</v>
      </c>
      <c r="H31">
        <f t="shared" si="7"/>
        <v>20201001</v>
      </c>
      <c r="I31" s="211" t="e">
        <f>'Budget Template '!#REF!</f>
        <v>#REF!</v>
      </c>
      <c r="J31" s="211" t="e">
        <f>'Budget Template '!#REF!</f>
        <v>#REF!</v>
      </c>
      <c r="K31" s="211" t="e">
        <f>'Budget Template '!#REF!</f>
        <v>#REF!</v>
      </c>
      <c r="L31" s="211" t="e">
        <f>'Budget Template '!#REF!</f>
        <v>#REF!</v>
      </c>
      <c r="M31" s="211" t="e">
        <f>'Budget Template '!#REF!</f>
        <v>#REF!</v>
      </c>
      <c r="N31" s="211" t="e">
        <f>'Budget Template '!#REF!</f>
        <v>#REF!</v>
      </c>
      <c r="O31" s="210" t="e">
        <f>'Budget Template '!#REF!</f>
        <v>#REF!</v>
      </c>
    </row>
    <row r="32" spans="1:15" x14ac:dyDescent="0.35">
      <c r="A32" t="str">
        <f t="shared" si="0"/>
        <v>PGYFY21</v>
      </c>
      <c r="B32" t="str">
        <f t="shared" si="1"/>
        <v>PGYFY21</v>
      </c>
      <c r="C32">
        <f t="shared" si="2"/>
        <v>20201001</v>
      </c>
      <c r="D32" t="str">
        <f t="shared" si="3"/>
        <v>PGYFY21</v>
      </c>
      <c r="E32">
        <f t="shared" si="4"/>
        <v>20201001</v>
      </c>
      <c r="F32" t="str">
        <f t="shared" si="5"/>
        <v>PGYFY21</v>
      </c>
      <c r="G32" t="str">
        <f t="shared" si="6"/>
        <v>PGYFY21</v>
      </c>
      <c r="H32">
        <f t="shared" si="7"/>
        <v>20201001</v>
      </c>
      <c r="I32" s="211" t="e">
        <f>'Budget Template '!#REF!</f>
        <v>#REF!</v>
      </c>
      <c r="J32" s="211" t="e">
        <f>'Budget Template '!#REF!</f>
        <v>#REF!</v>
      </c>
      <c r="K32" s="211" t="e">
        <f>'Budget Template '!#REF!</f>
        <v>#REF!</v>
      </c>
      <c r="L32" s="211" t="e">
        <f>'Budget Template '!#REF!</f>
        <v>#REF!</v>
      </c>
      <c r="M32" s="211" t="e">
        <f>'Budget Template '!#REF!</f>
        <v>#REF!</v>
      </c>
      <c r="N32" s="211" t="e">
        <f>'Budget Template '!#REF!</f>
        <v>#REF!</v>
      </c>
      <c r="O32" s="210" t="e">
        <f>'Budget Template '!#REF!</f>
        <v>#REF!</v>
      </c>
    </row>
    <row r="33" spans="1:15" x14ac:dyDescent="0.35">
      <c r="A33" t="str">
        <f t="shared" si="0"/>
        <v>PGYFY21</v>
      </c>
      <c r="B33" t="str">
        <f t="shared" si="1"/>
        <v>PGYFY21</v>
      </c>
      <c r="C33">
        <f t="shared" si="2"/>
        <v>20201001</v>
      </c>
      <c r="D33" t="str">
        <f t="shared" si="3"/>
        <v>PGYFY21</v>
      </c>
      <c r="E33">
        <f t="shared" si="4"/>
        <v>20201001</v>
      </c>
      <c r="F33" t="str">
        <f t="shared" si="5"/>
        <v>PGYFY21</v>
      </c>
      <c r="G33" t="str">
        <f t="shared" si="6"/>
        <v>PGYFY21</v>
      </c>
      <c r="H33">
        <f t="shared" si="7"/>
        <v>20201001</v>
      </c>
      <c r="I33" s="211" t="e">
        <f>'Budget Template '!#REF!</f>
        <v>#REF!</v>
      </c>
      <c r="J33" s="211" t="e">
        <f>'Budget Template '!#REF!</f>
        <v>#REF!</v>
      </c>
      <c r="K33" s="211" t="e">
        <f>'Budget Template '!#REF!</f>
        <v>#REF!</v>
      </c>
      <c r="L33" s="211" t="e">
        <f>'Budget Template '!#REF!</f>
        <v>#REF!</v>
      </c>
      <c r="M33" s="211" t="e">
        <f>'Budget Template '!#REF!</f>
        <v>#REF!</v>
      </c>
      <c r="N33" s="211" t="e">
        <f>'Budget Template '!#REF!</f>
        <v>#REF!</v>
      </c>
      <c r="O33" s="210" t="e">
        <f>'Budget Template '!#REF!</f>
        <v>#REF!</v>
      </c>
    </row>
    <row r="34" spans="1:15" x14ac:dyDescent="0.35">
      <c r="A34" t="str">
        <f t="shared" si="0"/>
        <v>PGYFY21</v>
      </c>
      <c r="B34" t="str">
        <f t="shared" si="1"/>
        <v>PGYFY21</v>
      </c>
      <c r="C34">
        <f t="shared" si="2"/>
        <v>20201001</v>
      </c>
      <c r="D34" t="str">
        <f t="shared" si="3"/>
        <v>PGYFY21</v>
      </c>
      <c r="E34">
        <f t="shared" si="4"/>
        <v>20201001</v>
      </c>
      <c r="F34" t="str">
        <f t="shared" si="5"/>
        <v>PGYFY21</v>
      </c>
      <c r="G34" t="str">
        <f t="shared" si="6"/>
        <v>PGYFY21</v>
      </c>
      <c r="H34">
        <f t="shared" si="7"/>
        <v>20201001</v>
      </c>
      <c r="I34" s="211" t="e">
        <f>'Budget Template '!#REF!</f>
        <v>#REF!</v>
      </c>
      <c r="J34" s="211" t="e">
        <f>'Budget Template '!#REF!</f>
        <v>#REF!</v>
      </c>
      <c r="K34" s="211" t="e">
        <f>'Budget Template '!#REF!</f>
        <v>#REF!</v>
      </c>
      <c r="L34" s="211" t="e">
        <f>'Budget Template '!#REF!</f>
        <v>#REF!</v>
      </c>
      <c r="M34" s="211" t="e">
        <f>'Budget Template '!#REF!</f>
        <v>#REF!</v>
      </c>
      <c r="N34" s="211" t="e">
        <f>'Budget Template '!#REF!</f>
        <v>#REF!</v>
      </c>
      <c r="O34" s="211" t="e">
        <f>'Budget Template '!#REF!</f>
        <v>#REF!</v>
      </c>
    </row>
    <row r="35" spans="1:15" x14ac:dyDescent="0.35">
      <c r="A35" t="str">
        <f t="shared" si="0"/>
        <v>PGYFY21</v>
      </c>
      <c r="B35" t="str">
        <f t="shared" si="1"/>
        <v>PGYFY21</v>
      </c>
      <c r="C35">
        <f t="shared" si="2"/>
        <v>20201001</v>
      </c>
      <c r="D35" t="str">
        <f t="shared" si="3"/>
        <v>PGYFY21</v>
      </c>
      <c r="E35">
        <f t="shared" si="4"/>
        <v>20201001</v>
      </c>
      <c r="F35" t="str">
        <f t="shared" si="5"/>
        <v>PGYFY21</v>
      </c>
      <c r="G35" t="str">
        <f t="shared" si="6"/>
        <v>PGYFY21</v>
      </c>
      <c r="H35">
        <f t="shared" si="7"/>
        <v>20201001</v>
      </c>
      <c r="I35" s="211" t="e">
        <f>'Budget Template '!#REF!</f>
        <v>#REF!</v>
      </c>
      <c r="J35" s="211" t="e">
        <f>'Budget Template '!#REF!</f>
        <v>#REF!</v>
      </c>
      <c r="K35" s="211" t="e">
        <f>'Budget Template '!#REF!</f>
        <v>#REF!</v>
      </c>
      <c r="L35" s="211" t="e">
        <f>'Budget Template '!#REF!</f>
        <v>#REF!</v>
      </c>
      <c r="M35" s="211" t="e">
        <f>'Budget Template '!#REF!</f>
        <v>#REF!</v>
      </c>
      <c r="N35" s="211" t="e">
        <f>'Budget Template '!#REF!</f>
        <v>#REF!</v>
      </c>
      <c r="O35" s="211" t="e">
        <f>'Budget Template '!#REF!</f>
        <v>#REF!</v>
      </c>
    </row>
    <row r="36" spans="1:15" x14ac:dyDescent="0.35">
      <c r="A36" t="str">
        <f t="shared" si="0"/>
        <v>PGYFY21</v>
      </c>
      <c r="B36" t="str">
        <f t="shared" si="1"/>
        <v>PGYFY21</v>
      </c>
      <c r="C36">
        <f t="shared" si="2"/>
        <v>20201001</v>
      </c>
      <c r="D36" t="str">
        <f t="shared" si="3"/>
        <v>PGYFY21</v>
      </c>
      <c r="E36">
        <f t="shared" si="4"/>
        <v>20201001</v>
      </c>
      <c r="F36" t="str">
        <f t="shared" si="5"/>
        <v>PGYFY21</v>
      </c>
      <c r="G36" t="str">
        <f t="shared" si="6"/>
        <v>PGYFY21</v>
      </c>
      <c r="H36">
        <f t="shared" si="7"/>
        <v>20201001</v>
      </c>
      <c r="I36" s="211" t="e">
        <f>'Budget Template '!#REF!</f>
        <v>#REF!</v>
      </c>
      <c r="J36" s="211" t="e">
        <f>'Budget Template '!#REF!</f>
        <v>#REF!</v>
      </c>
      <c r="K36" s="211" t="e">
        <f>'Budget Template '!#REF!</f>
        <v>#REF!</v>
      </c>
      <c r="L36" s="211" t="e">
        <f>'Budget Template '!#REF!</f>
        <v>#REF!</v>
      </c>
      <c r="M36" s="211" t="e">
        <f>'Budget Template '!#REF!</f>
        <v>#REF!</v>
      </c>
      <c r="N36" s="211" t="e">
        <f>'Budget Template '!#REF!</f>
        <v>#REF!</v>
      </c>
      <c r="O36" s="211" t="e">
        <f>'Budget Template '!#REF!</f>
        <v>#REF!</v>
      </c>
    </row>
    <row r="37" spans="1:15" x14ac:dyDescent="0.35">
      <c r="A37" t="str">
        <f t="shared" si="0"/>
        <v>PGYFY21</v>
      </c>
      <c r="B37" t="str">
        <f t="shared" si="1"/>
        <v>PGYFY21</v>
      </c>
      <c r="C37">
        <f t="shared" si="2"/>
        <v>20201001</v>
      </c>
      <c r="D37" t="str">
        <f t="shared" si="3"/>
        <v>PGYFY21</v>
      </c>
      <c r="E37">
        <f t="shared" si="4"/>
        <v>20201001</v>
      </c>
      <c r="F37" t="str">
        <f t="shared" si="5"/>
        <v>PGYFY21</v>
      </c>
      <c r="G37" t="str">
        <f t="shared" si="6"/>
        <v>PGYFY21</v>
      </c>
      <c r="H37">
        <f t="shared" si="7"/>
        <v>20201001</v>
      </c>
      <c r="I37" s="211" t="e">
        <f>'Budget Template '!#REF!</f>
        <v>#REF!</v>
      </c>
      <c r="J37" s="211" t="e">
        <f>'Budget Template '!#REF!</f>
        <v>#REF!</v>
      </c>
      <c r="K37" s="211" t="e">
        <f>'Budget Template '!#REF!</f>
        <v>#REF!</v>
      </c>
      <c r="L37" s="211" t="e">
        <f>'Budget Template '!#REF!</f>
        <v>#REF!</v>
      </c>
      <c r="M37" s="211" t="e">
        <f>'Budget Template '!#REF!</f>
        <v>#REF!</v>
      </c>
      <c r="N37" s="211" t="e">
        <f>'Budget Template '!#REF!</f>
        <v>#REF!</v>
      </c>
      <c r="O37" s="211" t="e">
        <f>'Budget Template '!#REF!</f>
        <v>#REF!</v>
      </c>
    </row>
    <row r="38" spans="1:15" x14ac:dyDescent="0.35">
      <c r="A38" t="str">
        <f t="shared" si="0"/>
        <v>PGYFY21</v>
      </c>
      <c r="B38" t="str">
        <f t="shared" si="1"/>
        <v>PGYFY21</v>
      </c>
      <c r="C38">
        <f t="shared" si="2"/>
        <v>20201001</v>
      </c>
      <c r="D38" t="str">
        <f t="shared" si="3"/>
        <v>PGYFY21</v>
      </c>
      <c r="E38">
        <f t="shared" si="4"/>
        <v>20201001</v>
      </c>
      <c r="F38" t="str">
        <f t="shared" si="5"/>
        <v>PGYFY21</v>
      </c>
      <c r="G38" t="str">
        <f t="shared" si="6"/>
        <v>PGYFY21</v>
      </c>
      <c r="H38">
        <f t="shared" si="7"/>
        <v>20201001</v>
      </c>
      <c r="I38" s="211" t="e">
        <f>'Budget Template '!#REF!</f>
        <v>#REF!</v>
      </c>
      <c r="J38" s="211" t="e">
        <f>'Budget Template '!#REF!</f>
        <v>#REF!</v>
      </c>
      <c r="K38" s="211" t="e">
        <f>'Budget Template '!#REF!</f>
        <v>#REF!</v>
      </c>
      <c r="L38" s="211" t="e">
        <f>'Budget Template '!#REF!</f>
        <v>#REF!</v>
      </c>
      <c r="M38" s="211" t="e">
        <f>'Budget Template '!#REF!</f>
        <v>#REF!</v>
      </c>
      <c r="N38" s="211" t="e">
        <f>'Budget Template '!#REF!</f>
        <v>#REF!</v>
      </c>
      <c r="O38" s="211" t="e">
        <f>'Budget Template '!#REF!</f>
        <v>#REF!</v>
      </c>
    </row>
    <row r="39" spans="1:15" x14ac:dyDescent="0.35">
      <c r="A39" t="str">
        <f t="shared" si="0"/>
        <v>PGYFY21</v>
      </c>
      <c r="B39" t="str">
        <f t="shared" si="1"/>
        <v>PGYFY21</v>
      </c>
      <c r="C39">
        <f t="shared" si="2"/>
        <v>20201001</v>
      </c>
      <c r="D39" t="str">
        <f t="shared" si="3"/>
        <v>PGYFY21</v>
      </c>
      <c r="E39">
        <f t="shared" si="4"/>
        <v>20201001</v>
      </c>
      <c r="F39" t="str">
        <f t="shared" si="5"/>
        <v>PGYFY21</v>
      </c>
      <c r="G39" t="str">
        <f t="shared" si="6"/>
        <v>PGYFY21</v>
      </c>
      <c r="H39">
        <f t="shared" si="7"/>
        <v>20201001</v>
      </c>
      <c r="I39" s="211" t="e">
        <f>'Budget Template '!#REF!</f>
        <v>#REF!</v>
      </c>
      <c r="J39" s="211" t="e">
        <f>'Budget Template '!#REF!</f>
        <v>#REF!</v>
      </c>
      <c r="K39" s="211" t="e">
        <f>'Budget Template '!#REF!</f>
        <v>#REF!</v>
      </c>
      <c r="L39" s="211" t="e">
        <f>'Budget Template '!#REF!</f>
        <v>#REF!</v>
      </c>
      <c r="M39" s="211" t="e">
        <f>'Budget Template '!#REF!</f>
        <v>#REF!</v>
      </c>
      <c r="N39" s="211" t="e">
        <f>'Budget Template '!#REF!</f>
        <v>#REF!</v>
      </c>
      <c r="O39" s="211" t="e">
        <f>'Budget Template '!#REF!</f>
        <v>#REF!</v>
      </c>
    </row>
    <row r="40" spans="1:15" x14ac:dyDescent="0.35">
      <c r="A40" t="str">
        <f t="shared" si="0"/>
        <v>PGYFY21</v>
      </c>
      <c r="B40" t="str">
        <f t="shared" si="1"/>
        <v>PGYFY21</v>
      </c>
      <c r="C40">
        <f t="shared" si="2"/>
        <v>20201001</v>
      </c>
      <c r="D40" t="str">
        <f t="shared" si="3"/>
        <v>PGYFY21</v>
      </c>
      <c r="E40">
        <f t="shared" si="4"/>
        <v>20201001</v>
      </c>
      <c r="F40" t="str">
        <f t="shared" si="5"/>
        <v>PGYFY21</v>
      </c>
      <c r="G40" t="str">
        <f t="shared" si="6"/>
        <v>PGYFY21</v>
      </c>
      <c r="H40">
        <f t="shared" si="7"/>
        <v>20201001</v>
      </c>
      <c r="I40" s="211" t="e">
        <f>'Budget Template '!#REF!</f>
        <v>#REF!</v>
      </c>
      <c r="J40" s="211" t="e">
        <f>'Budget Template '!#REF!</f>
        <v>#REF!</v>
      </c>
      <c r="K40" s="211" t="e">
        <f>'Budget Template '!#REF!</f>
        <v>#REF!</v>
      </c>
      <c r="L40" s="211" t="e">
        <f>'Budget Template '!#REF!</f>
        <v>#REF!</v>
      </c>
      <c r="M40" s="211" t="e">
        <f>'Budget Template '!#REF!</f>
        <v>#REF!</v>
      </c>
      <c r="N40" s="211" t="e">
        <f>'Budget Template '!#REF!</f>
        <v>#REF!</v>
      </c>
      <c r="O40" s="211" t="e">
        <f>'Budget Template '!#REF!</f>
        <v>#REF!</v>
      </c>
    </row>
    <row r="41" spans="1:15" x14ac:dyDescent="0.35">
      <c r="A41" t="str">
        <f t="shared" si="0"/>
        <v>PGYFY21</v>
      </c>
      <c r="B41" t="str">
        <f t="shared" si="1"/>
        <v>PGYFY21</v>
      </c>
      <c r="C41">
        <f t="shared" si="2"/>
        <v>20201001</v>
      </c>
      <c r="D41" t="str">
        <f t="shared" si="3"/>
        <v>PGYFY21</v>
      </c>
      <c r="E41">
        <f t="shared" si="4"/>
        <v>20201001</v>
      </c>
      <c r="F41" t="str">
        <f t="shared" si="5"/>
        <v>PGYFY21</v>
      </c>
      <c r="G41" t="str">
        <f t="shared" si="6"/>
        <v>PGYFY21</v>
      </c>
      <c r="H41">
        <f t="shared" si="7"/>
        <v>20201001</v>
      </c>
      <c r="I41" s="211" t="e">
        <f>'Budget Template '!#REF!</f>
        <v>#REF!</v>
      </c>
      <c r="J41" s="211" t="e">
        <f>'Budget Template '!#REF!</f>
        <v>#REF!</v>
      </c>
      <c r="K41" s="211" t="e">
        <f>'Budget Template '!#REF!</f>
        <v>#REF!</v>
      </c>
      <c r="L41" s="211" t="e">
        <f>'Budget Template '!#REF!</f>
        <v>#REF!</v>
      </c>
      <c r="M41" s="211" t="e">
        <f>'Budget Template '!#REF!</f>
        <v>#REF!</v>
      </c>
      <c r="N41" s="211" t="e">
        <f>'Budget Template '!#REF!</f>
        <v>#REF!</v>
      </c>
      <c r="O41" s="211" t="e">
        <f>'Budget Template '!#REF!</f>
        <v>#REF!</v>
      </c>
    </row>
    <row r="42" spans="1:15" x14ac:dyDescent="0.35">
      <c r="A42" t="str">
        <f t="shared" si="0"/>
        <v>PGYFY21</v>
      </c>
      <c r="B42" t="str">
        <f t="shared" si="1"/>
        <v>PGYFY21</v>
      </c>
      <c r="C42">
        <f t="shared" si="2"/>
        <v>20201001</v>
      </c>
      <c r="D42" t="str">
        <f t="shared" si="3"/>
        <v>PGYFY21</v>
      </c>
      <c r="E42">
        <f t="shared" si="4"/>
        <v>20201001</v>
      </c>
      <c r="F42" t="str">
        <f t="shared" si="5"/>
        <v>PGYFY21</v>
      </c>
      <c r="G42" t="str">
        <f t="shared" si="6"/>
        <v>PGYFY21</v>
      </c>
      <c r="H42">
        <f t="shared" si="7"/>
        <v>20201001</v>
      </c>
      <c r="I42" s="211" t="e">
        <f>'Budget Template '!#REF!</f>
        <v>#REF!</v>
      </c>
      <c r="J42" s="211" t="e">
        <f>'Budget Template '!#REF!</f>
        <v>#REF!</v>
      </c>
      <c r="K42" s="211" t="e">
        <f>'Budget Template '!#REF!</f>
        <v>#REF!</v>
      </c>
      <c r="L42" s="211" t="e">
        <f>'Budget Template '!#REF!</f>
        <v>#REF!</v>
      </c>
      <c r="M42" s="211" t="e">
        <f>'Budget Template '!#REF!</f>
        <v>#REF!</v>
      </c>
      <c r="N42" s="211" t="e">
        <f>'Budget Template '!#REF!</f>
        <v>#REF!</v>
      </c>
      <c r="O42" s="211" t="e">
        <f>'Budget Template '!#REF!</f>
        <v>#REF!</v>
      </c>
    </row>
    <row r="43" spans="1:15" x14ac:dyDescent="0.35">
      <c r="A43" t="str">
        <f t="shared" si="0"/>
        <v>PGYFY21</v>
      </c>
      <c r="B43" t="str">
        <f t="shared" si="1"/>
        <v>PGYFY21</v>
      </c>
      <c r="C43">
        <f t="shared" si="2"/>
        <v>20201001</v>
      </c>
      <c r="D43" t="str">
        <f t="shared" si="3"/>
        <v>PGYFY21</v>
      </c>
      <c r="E43">
        <f t="shared" si="4"/>
        <v>20201001</v>
      </c>
      <c r="F43" t="str">
        <f t="shared" si="5"/>
        <v>PGYFY21</v>
      </c>
      <c r="G43" t="str">
        <f t="shared" si="6"/>
        <v>PGYFY21</v>
      </c>
      <c r="H43">
        <f t="shared" si="7"/>
        <v>20201001</v>
      </c>
      <c r="I43" s="211" t="e">
        <f>'Budget Template '!#REF!</f>
        <v>#REF!</v>
      </c>
      <c r="J43" s="211" t="e">
        <f>'Budget Template '!#REF!</f>
        <v>#REF!</v>
      </c>
      <c r="K43" s="211" t="e">
        <f>'Budget Template '!#REF!</f>
        <v>#REF!</v>
      </c>
      <c r="L43" s="211" t="e">
        <f>'Budget Template '!#REF!</f>
        <v>#REF!</v>
      </c>
      <c r="M43" s="211" t="e">
        <f>'Budget Template '!#REF!</f>
        <v>#REF!</v>
      </c>
      <c r="N43" s="211" t="e">
        <f>'Budget Template '!#REF!</f>
        <v>#REF!</v>
      </c>
      <c r="O43" s="211" t="e">
        <f>'Budget Template '!#REF!</f>
        <v>#REF!</v>
      </c>
    </row>
    <row r="44" spans="1:15" x14ac:dyDescent="0.35">
      <c r="A44" t="str">
        <f t="shared" si="0"/>
        <v>PGYFY21</v>
      </c>
      <c r="B44" t="str">
        <f t="shared" si="1"/>
        <v>PGYFY21</v>
      </c>
      <c r="C44">
        <f t="shared" si="2"/>
        <v>20201001</v>
      </c>
      <c r="D44" t="str">
        <f t="shared" si="3"/>
        <v>PGYFY21</v>
      </c>
      <c r="E44">
        <f t="shared" si="4"/>
        <v>20201001</v>
      </c>
      <c r="F44" t="str">
        <f t="shared" si="5"/>
        <v>PGYFY21</v>
      </c>
      <c r="G44" t="str">
        <f t="shared" si="6"/>
        <v>PGYFY21</v>
      </c>
      <c r="H44">
        <f t="shared" si="7"/>
        <v>20201001</v>
      </c>
      <c r="I44" s="211" t="e">
        <f>'Budget Template '!#REF!</f>
        <v>#REF!</v>
      </c>
      <c r="J44" s="211" t="e">
        <f>'Budget Template '!#REF!</f>
        <v>#REF!</v>
      </c>
      <c r="K44" s="211" t="e">
        <f>'Budget Template '!#REF!</f>
        <v>#REF!</v>
      </c>
      <c r="L44" s="211" t="e">
        <f>'Budget Template '!#REF!</f>
        <v>#REF!</v>
      </c>
      <c r="M44" s="211" t="e">
        <f>'Budget Template '!#REF!</f>
        <v>#REF!</v>
      </c>
      <c r="N44" s="211" t="e">
        <f>'Budget Template '!#REF!</f>
        <v>#REF!</v>
      </c>
      <c r="O44" s="211" t="e">
        <f>'Budget Template '!#REF!</f>
        <v>#REF!</v>
      </c>
    </row>
    <row r="45" spans="1:15" x14ac:dyDescent="0.35">
      <c r="A45" t="str">
        <f t="shared" si="0"/>
        <v>PGYFY21</v>
      </c>
      <c r="B45" t="str">
        <f t="shared" si="1"/>
        <v>PGYFY21</v>
      </c>
      <c r="C45">
        <f t="shared" si="2"/>
        <v>20201001</v>
      </c>
      <c r="D45" t="str">
        <f t="shared" si="3"/>
        <v>PGYFY21</v>
      </c>
      <c r="E45">
        <f t="shared" si="4"/>
        <v>20201001</v>
      </c>
      <c r="F45" t="str">
        <f t="shared" si="5"/>
        <v>PGYFY21</v>
      </c>
      <c r="G45" t="str">
        <f t="shared" si="6"/>
        <v>PGYFY21</v>
      </c>
      <c r="H45">
        <f t="shared" si="7"/>
        <v>20201001</v>
      </c>
      <c r="I45" s="211" t="e">
        <f>'Budget Template '!#REF!</f>
        <v>#REF!</v>
      </c>
      <c r="J45" s="211" t="e">
        <f>'Budget Template '!#REF!</f>
        <v>#REF!</v>
      </c>
      <c r="K45" s="211" t="e">
        <f>'Budget Template '!#REF!</f>
        <v>#REF!</v>
      </c>
      <c r="L45" s="211" t="e">
        <f>'Budget Template '!#REF!</f>
        <v>#REF!</v>
      </c>
      <c r="M45" s="211" t="e">
        <f>'Budget Template '!#REF!</f>
        <v>#REF!</v>
      </c>
      <c r="N45" s="211" t="e">
        <f>'Budget Template '!#REF!</f>
        <v>#REF!</v>
      </c>
      <c r="O45" s="211" t="e">
        <f>'Budget Template '!#REF!</f>
        <v>#REF!</v>
      </c>
    </row>
    <row r="46" spans="1:15" x14ac:dyDescent="0.35">
      <c r="A46" t="str">
        <f t="shared" si="0"/>
        <v>PGYFY21</v>
      </c>
      <c r="B46" t="str">
        <f t="shared" si="1"/>
        <v>PGYFY21</v>
      </c>
      <c r="C46">
        <f t="shared" si="2"/>
        <v>20201001</v>
      </c>
      <c r="D46" t="str">
        <f t="shared" si="3"/>
        <v>PGYFY21</v>
      </c>
      <c r="E46">
        <f t="shared" si="4"/>
        <v>20201001</v>
      </c>
      <c r="F46" t="str">
        <f t="shared" si="5"/>
        <v>PGYFY21</v>
      </c>
      <c r="G46" t="str">
        <f t="shared" si="6"/>
        <v>PGYFY21</v>
      </c>
      <c r="H46">
        <f t="shared" si="7"/>
        <v>20201001</v>
      </c>
      <c r="I46" s="211" t="e">
        <f>'Budget Template '!#REF!</f>
        <v>#REF!</v>
      </c>
      <c r="J46" s="211" t="e">
        <f>'Budget Template '!#REF!</f>
        <v>#REF!</v>
      </c>
      <c r="K46" s="211" t="e">
        <f>'Budget Template '!#REF!</f>
        <v>#REF!</v>
      </c>
      <c r="L46" s="211" t="e">
        <f>'Budget Template '!#REF!</f>
        <v>#REF!</v>
      </c>
      <c r="M46" s="211" t="e">
        <f>'Budget Template '!#REF!</f>
        <v>#REF!</v>
      </c>
      <c r="N46" s="211" t="e">
        <f>'Budget Template '!#REF!</f>
        <v>#REF!</v>
      </c>
      <c r="O46" s="211" t="e">
        <f>'Budget Template '!#REF!</f>
        <v>#REF!</v>
      </c>
    </row>
    <row r="47" spans="1:15" x14ac:dyDescent="0.35">
      <c r="A47" t="str">
        <f t="shared" si="0"/>
        <v>PGYFY21</v>
      </c>
      <c r="B47" t="str">
        <f t="shared" si="1"/>
        <v>PGYFY21</v>
      </c>
      <c r="C47">
        <f t="shared" si="2"/>
        <v>20201001</v>
      </c>
      <c r="D47" t="str">
        <f t="shared" si="3"/>
        <v>PGYFY21</v>
      </c>
      <c r="E47">
        <f t="shared" si="4"/>
        <v>20201001</v>
      </c>
      <c r="F47" t="str">
        <f t="shared" si="5"/>
        <v>PGYFY21</v>
      </c>
      <c r="G47" t="str">
        <f t="shared" si="6"/>
        <v>PGYFY21</v>
      </c>
      <c r="H47">
        <f t="shared" si="7"/>
        <v>20201001</v>
      </c>
      <c r="I47" s="211" t="e">
        <f>'Budget Template '!#REF!</f>
        <v>#REF!</v>
      </c>
      <c r="J47" s="211" t="e">
        <f>'Budget Template '!#REF!</f>
        <v>#REF!</v>
      </c>
      <c r="K47" s="211" t="e">
        <f>'Budget Template '!#REF!</f>
        <v>#REF!</v>
      </c>
      <c r="L47" s="211" t="e">
        <f>'Budget Template '!#REF!</f>
        <v>#REF!</v>
      </c>
      <c r="M47" s="211" t="e">
        <f>'Budget Template '!#REF!</f>
        <v>#REF!</v>
      </c>
      <c r="N47" s="211" t="e">
        <f>'Budget Template '!#REF!</f>
        <v>#REF!</v>
      </c>
      <c r="O47" s="211" t="e">
        <f>'Budget Template '!#REF!</f>
        <v>#REF!</v>
      </c>
    </row>
    <row r="48" spans="1:15" x14ac:dyDescent="0.35">
      <c r="A48" t="str">
        <f t="shared" si="0"/>
        <v>PGYFY21</v>
      </c>
      <c r="B48" t="str">
        <f t="shared" si="1"/>
        <v>PGYFY21</v>
      </c>
      <c r="C48">
        <f t="shared" si="2"/>
        <v>20201001</v>
      </c>
      <c r="D48" t="str">
        <f t="shared" si="3"/>
        <v>PGYFY21</v>
      </c>
      <c r="E48">
        <f t="shared" si="4"/>
        <v>20201001</v>
      </c>
      <c r="F48" t="str">
        <f t="shared" si="5"/>
        <v>PGYFY21</v>
      </c>
      <c r="G48" t="str">
        <f t="shared" si="6"/>
        <v>PGYFY21</v>
      </c>
      <c r="H48">
        <f t="shared" si="7"/>
        <v>20201001</v>
      </c>
      <c r="I48" s="211" t="e">
        <f>'Budget Template '!#REF!</f>
        <v>#REF!</v>
      </c>
      <c r="J48" s="211" t="e">
        <f>'Budget Template '!#REF!</f>
        <v>#REF!</v>
      </c>
      <c r="K48" s="211" t="e">
        <f>'Budget Template '!#REF!</f>
        <v>#REF!</v>
      </c>
      <c r="L48" s="211" t="e">
        <f>'Budget Template '!#REF!</f>
        <v>#REF!</v>
      </c>
      <c r="M48" s="211" t="e">
        <f>'Budget Template '!#REF!</f>
        <v>#REF!</v>
      </c>
      <c r="N48" s="211" t="e">
        <f>'Budget Template '!#REF!</f>
        <v>#REF!</v>
      </c>
      <c r="O48" s="211" t="e">
        <f>'Budget Template '!#REF!</f>
        <v>#REF!</v>
      </c>
    </row>
    <row r="49" spans="1:15" x14ac:dyDescent="0.35">
      <c r="A49" t="str">
        <f t="shared" si="0"/>
        <v>PGYFY21</v>
      </c>
      <c r="B49" t="str">
        <f t="shared" si="1"/>
        <v>PGYFY21</v>
      </c>
      <c r="C49">
        <f t="shared" si="2"/>
        <v>20201001</v>
      </c>
      <c r="D49" t="str">
        <f t="shared" si="3"/>
        <v>PGYFY21</v>
      </c>
      <c r="E49">
        <f t="shared" si="4"/>
        <v>20201001</v>
      </c>
      <c r="F49" t="str">
        <f t="shared" si="5"/>
        <v>PGYFY21</v>
      </c>
      <c r="G49" t="str">
        <f t="shared" si="6"/>
        <v>PGYFY21</v>
      </c>
      <c r="H49">
        <f t="shared" si="7"/>
        <v>20201001</v>
      </c>
      <c r="I49" s="211" t="e">
        <f>'Budget Template '!#REF!</f>
        <v>#REF!</v>
      </c>
      <c r="J49" s="211" t="e">
        <f>'Budget Template '!#REF!</f>
        <v>#REF!</v>
      </c>
      <c r="K49" s="211" t="e">
        <f>'Budget Template '!#REF!</f>
        <v>#REF!</v>
      </c>
      <c r="L49" s="211" t="e">
        <f>'Budget Template '!#REF!</f>
        <v>#REF!</v>
      </c>
      <c r="M49" s="211" t="e">
        <f>'Budget Template '!#REF!</f>
        <v>#REF!</v>
      </c>
      <c r="N49" s="211" t="e">
        <f>'Budget Template '!#REF!</f>
        <v>#REF!</v>
      </c>
      <c r="O49" s="211" t="e">
        <f>'Budget Template '!#REF!</f>
        <v>#REF!</v>
      </c>
    </row>
    <row r="50" spans="1:15" x14ac:dyDescent="0.35">
      <c r="A50" t="str">
        <f t="shared" si="0"/>
        <v>PGYFY21</v>
      </c>
      <c r="B50" t="str">
        <f t="shared" si="1"/>
        <v>PGYFY21</v>
      </c>
      <c r="C50">
        <f t="shared" si="2"/>
        <v>20201001</v>
      </c>
      <c r="D50" t="str">
        <f t="shared" si="3"/>
        <v>PGYFY21</v>
      </c>
      <c r="E50">
        <f t="shared" si="4"/>
        <v>20201001</v>
      </c>
      <c r="F50" t="str">
        <f t="shared" si="5"/>
        <v>PGYFY21</v>
      </c>
      <c r="G50" t="str">
        <f t="shared" si="6"/>
        <v>PGYFY21</v>
      </c>
      <c r="H50">
        <f t="shared" si="7"/>
        <v>20201001</v>
      </c>
      <c r="I50" s="211" t="e">
        <f>'Budget Template '!#REF!</f>
        <v>#REF!</v>
      </c>
      <c r="J50" s="211" t="e">
        <f>'Budget Template '!#REF!</f>
        <v>#REF!</v>
      </c>
      <c r="K50" s="211" t="e">
        <f>'Budget Template '!#REF!</f>
        <v>#REF!</v>
      </c>
      <c r="L50" s="211" t="e">
        <f>'Budget Template '!#REF!</f>
        <v>#REF!</v>
      </c>
      <c r="M50" s="211" t="e">
        <f>'Budget Template '!#REF!</f>
        <v>#REF!</v>
      </c>
      <c r="N50" s="211" t="e">
        <f>'Budget Template '!#REF!</f>
        <v>#REF!</v>
      </c>
      <c r="O50" s="211" t="e">
        <f>'Budget Template '!#REF!</f>
        <v>#REF!</v>
      </c>
    </row>
    <row r="51" spans="1:15" x14ac:dyDescent="0.35">
      <c r="A51" t="str">
        <f t="shared" si="0"/>
        <v>PGYFY21</v>
      </c>
      <c r="B51" t="str">
        <f t="shared" si="1"/>
        <v>PGYFY21</v>
      </c>
      <c r="C51">
        <f t="shared" si="2"/>
        <v>20201001</v>
      </c>
      <c r="D51" t="str">
        <f t="shared" si="3"/>
        <v>PGYFY21</v>
      </c>
      <c r="E51">
        <f t="shared" si="4"/>
        <v>20201001</v>
      </c>
      <c r="F51" t="str">
        <f t="shared" si="5"/>
        <v>PGYFY21</v>
      </c>
      <c r="G51" t="str">
        <f t="shared" si="6"/>
        <v>PGYFY21</v>
      </c>
      <c r="H51">
        <f t="shared" si="7"/>
        <v>20201001</v>
      </c>
      <c r="I51" s="211" t="e">
        <f>'Budget Template '!#REF!</f>
        <v>#REF!</v>
      </c>
      <c r="J51" s="211" t="e">
        <f>'Budget Template '!#REF!</f>
        <v>#REF!</v>
      </c>
      <c r="K51" s="211" t="e">
        <f>'Budget Template '!#REF!</f>
        <v>#REF!</v>
      </c>
      <c r="L51" s="211" t="e">
        <f>'Budget Template '!#REF!</f>
        <v>#REF!</v>
      </c>
      <c r="M51" s="211" t="e">
        <f>'Budget Template '!#REF!</f>
        <v>#REF!</v>
      </c>
      <c r="N51" s="211" t="e">
        <f>'Budget Template '!#REF!</f>
        <v>#REF!</v>
      </c>
      <c r="O51" s="211" t="e">
        <f>'Budget Template '!#REF!</f>
        <v>#REF!</v>
      </c>
    </row>
    <row r="52" spans="1:15" x14ac:dyDescent="0.35">
      <c r="A52" t="str">
        <f t="shared" si="0"/>
        <v>PGYFY21</v>
      </c>
      <c r="B52" t="str">
        <f t="shared" si="1"/>
        <v>PGYFY21</v>
      </c>
      <c r="C52">
        <f t="shared" si="2"/>
        <v>20201001</v>
      </c>
      <c r="D52" t="str">
        <f t="shared" si="3"/>
        <v>PGYFY21</v>
      </c>
      <c r="E52">
        <f t="shared" si="4"/>
        <v>20201001</v>
      </c>
      <c r="F52" t="str">
        <f t="shared" si="5"/>
        <v>PGYFY21</v>
      </c>
      <c r="G52" t="str">
        <f t="shared" si="6"/>
        <v>PGYFY21</v>
      </c>
      <c r="H52">
        <f t="shared" si="7"/>
        <v>20201001</v>
      </c>
      <c r="I52" s="211" t="e">
        <f>'Budget Template '!#REF!</f>
        <v>#REF!</v>
      </c>
      <c r="J52" s="211" t="e">
        <f>'Budget Template '!#REF!</f>
        <v>#REF!</v>
      </c>
      <c r="K52" s="211" t="e">
        <f>'Budget Template '!#REF!</f>
        <v>#REF!</v>
      </c>
      <c r="L52" s="211" t="e">
        <f>'Budget Template '!#REF!</f>
        <v>#REF!</v>
      </c>
      <c r="M52" s="211" t="e">
        <f>'Budget Template '!#REF!</f>
        <v>#REF!</v>
      </c>
      <c r="N52" s="211" t="e">
        <f>'Budget Template '!#REF!</f>
        <v>#REF!</v>
      </c>
      <c r="O52" s="211" t="e">
        <f>'Budget Template '!#REF!</f>
        <v>#REF!</v>
      </c>
    </row>
    <row r="53" spans="1:15" x14ac:dyDescent="0.35">
      <c r="A53" t="str">
        <f t="shared" si="0"/>
        <v>PGYFY21</v>
      </c>
      <c r="B53" t="str">
        <f t="shared" si="1"/>
        <v>PGYFY21</v>
      </c>
      <c r="C53">
        <f t="shared" si="2"/>
        <v>20201001</v>
      </c>
      <c r="D53" t="str">
        <f t="shared" si="3"/>
        <v>PGYFY21</v>
      </c>
      <c r="E53">
        <f t="shared" si="4"/>
        <v>20201001</v>
      </c>
      <c r="F53" t="str">
        <f t="shared" si="5"/>
        <v>PGYFY21</v>
      </c>
      <c r="G53" t="str">
        <f t="shared" si="6"/>
        <v>PGYFY21</v>
      </c>
      <c r="H53">
        <f t="shared" si="7"/>
        <v>20201001</v>
      </c>
      <c r="I53" s="211" t="e">
        <f>'Budget Template '!#REF!</f>
        <v>#REF!</v>
      </c>
      <c r="J53" s="211" t="e">
        <f>'Budget Template '!#REF!</f>
        <v>#REF!</v>
      </c>
      <c r="K53" s="211" t="e">
        <f>'Budget Template '!#REF!</f>
        <v>#REF!</v>
      </c>
      <c r="L53" s="211" t="e">
        <f>'Budget Template '!#REF!</f>
        <v>#REF!</v>
      </c>
      <c r="M53" s="211" t="e">
        <f>'Budget Template '!#REF!</f>
        <v>#REF!</v>
      </c>
      <c r="N53" s="211" t="e">
        <f>'Budget Template '!#REF!</f>
        <v>#REF!</v>
      </c>
      <c r="O53" s="211" t="e">
        <f>'Budget Template '!#REF!</f>
        <v>#REF!</v>
      </c>
    </row>
    <row r="54" spans="1:15" x14ac:dyDescent="0.35">
      <c r="A54" t="str">
        <f t="shared" si="0"/>
        <v>PGYFY21</v>
      </c>
      <c r="B54" t="str">
        <f t="shared" si="1"/>
        <v>PGYFY21</v>
      </c>
      <c r="C54">
        <f t="shared" si="2"/>
        <v>20201001</v>
      </c>
      <c r="D54" t="str">
        <f t="shared" si="3"/>
        <v>PGYFY21</v>
      </c>
      <c r="E54">
        <f t="shared" si="4"/>
        <v>20201001</v>
      </c>
      <c r="F54" t="str">
        <f t="shared" si="5"/>
        <v>PGYFY21</v>
      </c>
      <c r="G54" t="str">
        <f t="shared" si="6"/>
        <v>PGYFY21</v>
      </c>
      <c r="H54">
        <f t="shared" si="7"/>
        <v>20201001</v>
      </c>
      <c r="I54" s="211" t="e">
        <f>'Budget Template '!#REF!</f>
        <v>#REF!</v>
      </c>
      <c r="J54" s="211" t="e">
        <f>'Budget Template '!#REF!</f>
        <v>#REF!</v>
      </c>
      <c r="K54" s="211" t="e">
        <f>'Budget Template '!#REF!</f>
        <v>#REF!</v>
      </c>
      <c r="L54" s="211" t="e">
        <f>'Budget Template '!#REF!</f>
        <v>#REF!</v>
      </c>
      <c r="M54" s="211" t="e">
        <f>'Budget Template '!#REF!</f>
        <v>#REF!</v>
      </c>
      <c r="N54" s="211" t="e">
        <f>'Budget Template '!#REF!</f>
        <v>#REF!</v>
      </c>
      <c r="O54" s="211" t="e">
        <f>'Budget Template '!#REF!</f>
        <v>#REF!</v>
      </c>
    </row>
    <row r="55" spans="1:15" x14ac:dyDescent="0.35">
      <c r="A55" t="str">
        <f t="shared" si="0"/>
        <v>PGYFY21</v>
      </c>
      <c r="B55" t="str">
        <f t="shared" si="1"/>
        <v>PGYFY21</v>
      </c>
      <c r="C55">
        <f t="shared" si="2"/>
        <v>20201001</v>
      </c>
      <c r="D55" t="str">
        <f t="shared" si="3"/>
        <v>PGYFY21</v>
      </c>
      <c r="E55">
        <f t="shared" si="4"/>
        <v>20201001</v>
      </c>
      <c r="F55" t="str">
        <f t="shared" si="5"/>
        <v>PGYFY21</v>
      </c>
      <c r="G55" t="str">
        <f t="shared" si="6"/>
        <v>PGYFY21</v>
      </c>
      <c r="H55">
        <f t="shared" si="7"/>
        <v>20201001</v>
      </c>
      <c r="I55" s="211" t="e">
        <f>'Budget Template '!#REF!</f>
        <v>#REF!</v>
      </c>
      <c r="J55" s="211" t="e">
        <f>'Budget Template '!#REF!</f>
        <v>#REF!</v>
      </c>
      <c r="K55" s="211" t="e">
        <f>'Budget Template '!#REF!</f>
        <v>#REF!</v>
      </c>
      <c r="L55" s="211" t="e">
        <f>'Budget Template '!#REF!</f>
        <v>#REF!</v>
      </c>
      <c r="M55" s="211" t="e">
        <f>'Budget Template '!#REF!</f>
        <v>#REF!</v>
      </c>
      <c r="N55" s="211" t="e">
        <f>'Budget Template '!#REF!</f>
        <v>#REF!</v>
      </c>
      <c r="O55" s="211" t="e">
        <f>'Budget Template '!#REF!</f>
        <v>#REF!</v>
      </c>
    </row>
    <row r="56" spans="1:15" x14ac:dyDescent="0.35">
      <c r="A56" t="str">
        <f t="shared" si="0"/>
        <v>PGYFY21</v>
      </c>
      <c r="B56" t="str">
        <f t="shared" si="1"/>
        <v>PGYFY21</v>
      </c>
      <c r="C56">
        <f t="shared" si="2"/>
        <v>20201001</v>
      </c>
      <c r="D56" t="str">
        <f t="shared" si="3"/>
        <v>PGYFY21</v>
      </c>
      <c r="E56">
        <f t="shared" si="4"/>
        <v>20201001</v>
      </c>
      <c r="F56" t="str">
        <f t="shared" si="5"/>
        <v>PGYFY21</v>
      </c>
      <c r="G56" t="str">
        <f t="shared" si="6"/>
        <v>PGYFY21</v>
      </c>
      <c r="H56">
        <f t="shared" si="7"/>
        <v>20201001</v>
      </c>
      <c r="I56" s="211" t="e">
        <f>'Budget Template '!#REF!</f>
        <v>#REF!</v>
      </c>
      <c r="J56" s="211" t="e">
        <f>'Budget Template '!#REF!</f>
        <v>#REF!</v>
      </c>
      <c r="K56" s="211" t="e">
        <f>'Budget Template '!#REF!</f>
        <v>#REF!</v>
      </c>
      <c r="L56" s="211" t="e">
        <f>'Budget Template '!#REF!</f>
        <v>#REF!</v>
      </c>
      <c r="M56" s="211" t="e">
        <f>'Budget Template '!#REF!</f>
        <v>#REF!</v>
      </c>
      <c r="N56" s="211" t="e">
        <f>'Budget Template '!#REF!</f>
        <v>#REF!</v>
      </c>
      <c r="O56" s="211" t="e">
        <f>'Budget Template '!#REF!</f>
        <v>#REF!</v>
      </c>
    </row>
    <row r="57" spans="1:15" x14ac:dyDescent="0.35">
      <c r="A57" t="str">
        <f t="shared" si="0"/>
        <v>PGYFY21</v>
      </c>
      <c r="B57" t="str">
        <f t="shared" si="1"/>
        <v>PGYFY21</v>
      </c>
      <c r="C57">
        <f t="shared" si="2"/>
        <v>20201001</v>
      </c>
      <c r="D57" t="str">
        <f t="shared" si="3"/>
        <v>PGYFY21</v>
      </c>
      <c r="E57">
        <f t="shared" si="4"/>
        <v>20201001</v>
      </c>
      <c r="F57" t="str">
        <f t="shared" si="5"/>
        <v>PGYFY21</v>
      </c>
      <c r="G57" t="str">
        <f t="shared" si="6"/>
        <v>PGYFY21</v>
      </c>
      <c r="H57">
        <f t="shared" si="7"/>
        <v>20201001</v>
      </c>
      <c r="I57" s="211" t="e">
        <f>'Budget Template '!#REF!</f>
        <v>#REF!</v>
      </c>
      <c r="J57" s="211" t="e">
        <f>'Budget Template '!#REF!</f>
        <v>#REF!</v>
      </c>
      <c r="K57" s="211" t="e">
        <f>'Budget Template '!#REF!</f>
        <v>#REF!</v>
      </c>
      <c r="L57" s="211" t="e">
        <f>'Budget Template '!#REF!</f>
        <v>#REF!</v>
      </c>
      <c r="M57" s="211" t="e">
        <f>'Budget Template '!#REF!</f>
        <v>#REF!</v>
      </c>
      <c r="N57" s="211" t="e">
        <f>'Budget Template '!#REF!</f>
        <v>#REF!</v>
      </c>
      <c r="O57" s="211" t="e">
        <f>'Budget Template '!#REF!</f>
        <v>#REF!</v>
      </c>
    </row>
    <row r="58" spans="1:15" x14ac:dyDescent="0.35">
      <c r="A58" t="str">
        <f t="shared" si="0"/>
        <v>PGYFY21</v>
      </c>
      <c r="B58" t="str">
        <f t="shared" si="1"/>
        <v>PGYFY21</v>
      </c>
      <c r="C58">
        <f t="shared" si="2"/>
        <v>20201001</v>
      </c>
      <c r="D58" t="str">
        <f t="shared" si="3"/>
        <v>PGYFY21</v>
      </c>
      <c r="E58">
        <f t="shared" si="4"/>
        <v>20201001</v>
      </c>
      <c r="F58" t="str">
        <f t="shared" si="5"/>
        <v>PGYFY21</v>
      </c>
      <c r="G58" t="str">
        <f t="shared" si="6"/>
        <v>PGYFY21</v>
      </c>
      <c r="H58">
        <f t="shared" si="7"/>
        <v>20201001</v>
      </c>
      <c r="I58" s="211" t="e">
        <f>'Budget Template '!#REF!</f>
        <v>#REF!</v>
      </c>
      <c r="J58" s="211" t="e">
        <f>'Budget Template '!#REF!</f>
        <v>#REF!</v>
      </c>
      <c r="K58" s="211" t="e">
        <f>'Budget Template '!#REF!</f>
        <v>#REF!</v>
      </c>
      <c r="L58" s="211" t="e">
        <f>'Budget Template '!#REF!</f>
        <v>#REF!</v>
      </c>
      <c r="M58" s="211" t="e">
        <f>'Budget Template '!#REF!</f>
        <v>#REF!</v>
      </c>
      <c r="N58" s="211" t="e">
        <f>'Budget Template '!#REF!</f>
        <v>#REF!</v>
      </c>
      <c r="O58" s="211" t="e">
        <f>'Budget Template '!#REF!</f>
        <v>#REF!</v>
      </c>
    </row>
    <row r="59" spans="1:15" x14ac:dyDescent="0.35">
      <c r="A59" t="str">
        <f t="shared" si="0"/>
        <v>PGYFY21</v>
      </c>
      <c r="B59" t="str">
        <f t="shared" si="1"/>
        <v>PGYFY21</v>
      </c>
      <c r="C59">
        <f t="shared" si="2"/>
        <v>20201001</v>
      </c>
      <c r="D59" t="str">
        <f t="shared" si="3"/>
        <v>PGYFY21</v>
      </c>
      <c r="E59">
        <f t="shared" si="4"/>
        <v>20201001</v>
      </c>
      <c r="F59" t="str">
        <f t="shared" si="5"/>
        <v>PGYFY21</v>
      </c>
      <c r="G59" t="str">
        <f t="shared" si="6"/>
        <v>PGYFY21</v>
      </c>
      <c r="H59">
        <f t="shared" si="7"/>
        <v>20201001</v>
      </c>
      <c r="I59" s="211" t="e">
        <f>'Budget Template '!#REF!</f>
        <v>#REF!</v>
      </c>
      <c r="J59" s="211" t="e">
        <f>'Budget Template '!#REF!</f>
        <v>#REF!</v>
      </c>
      <c r="K59" s="211" t="e">
        <f>'Budget Template '!#REF!</f>
        <v>#REF!</v>
      </c>
      <c r="L59" s="211" t="e">
        <f>'Budget Template '!#REF!</f>
        <v>#REF!</v>
      </c>
      <c r="M59" s="211" t="e">
        <f>'Budget Template '!#REF!</f>
        <v>#REF!</v>
      </c>
      <c r="N59" s="211" t="e">
        <f>'Budget Template '!#REF!</f>
        <v>#REF!</v>
      </c>
      <c r="O59" s="211" t="e">
        <f>'Budget Template '!#REF!</f>
        <v>#REF!</v>
      </c>
    </row>
    <row r="60" spans="1:15" x14ac:dyDescent="0.35">
      <c r="A60" t="str">
        <f t="shared" si="0"/>
        <v>PGYFY21</v>
      </c>
      <c r="B60" t="str">
        <f t="shared" si="1"/>
        <v>PGYFY21</v>
      </c>
      <c r="C60">
        <f t="shared" si="2"/>
        <v>20201001</v>
      </c>
      <c r="D60" t="str">
        <f t="shared" si="3"/>
        <v>PGYFY21</v>
      </c>
      <c r="E60">
        <f t="shared" si="4"/>
        <v>20201001</v>
      </c>
      <c r="F60" t="str">
        <f t="shared" si="5"/>
        <v>PGYFY21</v>
      </c>
      <c r="G60" t="str">
        <f t="shared" si="6"/>
        <v>PGYFY21</v>
      </c>
      <c r="H60">
        <f t="shared" si="7"/>
        <v>20201001</v>
      </c>
      <c r="I60" s="211" t="e">
        <f>'Budget Template '!#REF!</f>
        <v>#REF!</v>
      </c>
      <c r="J60" s="211" t="e">
        <f>'Budget Template '!#REF!</f>
        <v>#REF!</v>
      </c>
      <c r="K60" s="211" t="e">
        <f>'Budget Template '!#REF!</f>
        <v>#REF!</v>
      </c>
      <c r="L60" s="211" t="e">
        <f>'Budget Template '!#REF!</f>
        <v>#REF!</v>
      </c>
      <c r="M60" s="211" t="e">
        <f>'Budget Template '!#REF!</f>
        <v>#REF!</v>
      </c>
      <c r="N60" s="211" t="e">
        <f>'Budget Template '!#REF!</f>
        <v>#REF!</v>
      </c>
      <c r="O60" s="211" t="e">
        <f>'Budget Template '!#REF!</f>
        <v>#REF!</v>
      </c>
    </row>
    <row r="61" spans="1:15" x14ac:dyDescent="0.35">
      <c r="A61" t="str">
        <f t="shared" si="0"/>
        <v>PGYFY21</v>
      </c>
      <c r="B61" t="str">
        <f t="shared" si="1"/>
        <v>PGYFY21</v>
      </c>
      <c r="C61">
        <f t="shared" si="2"/>
        <v>20201001</v>
      </c>
      <c r="D61" t="str">
        <f t="shared" si="3"/>
        <v>PGYFY21</v>
      </c>
      <c r="E61">
        <f t="shared" si="4"/>
        <v>20201001</v>
      </c>
      <c r="F61" t="str">
        <f t="shared" si="5"/>
        <v>PGYFY21</v>
      </c>
      <c r="G61" t="str">
        <f t="shared" si="6"/>
        <v>PGYFY21</v>
      </c>
      <c r="H61">
        <f t="shared" si="7"/>
        <v>20201001</v>
      </c>
      <c r="I61" s="211" t="e">
        <f>'Budget Template '!#REF!</f>
        <v>#REF!</v>
      </c>
      <c r="J61" s="211" t="e">
        <f>'Budget Template '!#REF!</f>
        <v>#REF!</v>
      </c>
      <c r="K61" s="211" t="e">
        <f>'Budget Template '!#REF!</f>
        <v>#REF!</v>
      </c>
      <c r="L61" s="211" t="e">
        <f>'Budget Template '!#REF!</f>
        <v>#REF!</v>
      </c>
      <c r="M61" s="211" t="e">
        <f>'Budget Template '!#REF!</f>
        <v>#REF!</v>
      </c>
      <c r="N61" s="211" t="e">
        <f>'Budget Template '!#REF!</f>
        <v>#REF!</v>
      </c>
      <c r="O61" s="211" t="e">
        <f>'Budget Template '!#REF!</f>
        <v>#REF!</v>
      </c>
    </row>
    <row r="62" spans="1:15" x14ac:dyDescent="0.35">
      <c r="A62" t="str">
        <f t="shared" si="0"/>
        <v>PGYFY21</v>
      </c>
      <c r="B62" t="str">
        <f t="shared" si="1"/>
        <v>PGYFY21</v>
      </c>
      <c r="C62">
        <f t="shared" si="2"/>
        <v>20201001</v>
      </c>
      <c r="D62" t="str">
        <f t="shared" si="3"/>
        <v>PGYFY21</v>
      </c>
      <c r="E62">
        <f t="shared" si="4"/>
        <v>20201001</v>
      </c>
      <c r="F62" t="str">
        <f t="shared" si="5"/>
        <v>PGYFY21</v>
      </c>
      <c r="G62" t="str">
        <f t="shared" si="6"/>
        <v>PGYFY21</v>
      </c>
      <c r="H62">
        <f t="shared" si="7"/>
        <v>20201001</v>
      </c>
      <c r="I62" s="211" t="e">
        <f>'Budget Template '!#REF!</f>
        <v>#REF!</v>
      </c>
      <c r="J62" s="211" t="e">
        <f>'Budget Template '!#REF!</f>
        <v>#REF!</v>
      </c>
      <c r="K62" s="211" t="e">
        <f>'Budget Template '!#REF!</f>
        <v>#REF!</v>
      </c>
      <c r="L62" s="211" t="e">
        <f>'Budget Template '!#REF!</f>
        <v>#REF!</v>
      </c>
      <c r="M62" s="211" t="e">
        <f>'Budget Template '!#REF!</f>
        <v>#REF!</v>
      </c>
      <c r="N62" s="211" t="e">
        <f>'Budget Template '!#REF!</f>
        <v>#REF!</v>
      </c>
      <c r="O62" s="211" t="e">
        <f>'Budget Template '!#REF!</f>
        <v>#REF!</v>
      </c>
    </row>
    <row r="63" spans="1:15" x14ac:dyDescent="0.35">
      <c r="A63" t="str">
        <f t="shared" si="0"/>
        <v>PGYFY21</v>
      </c>
      <c r="B63" t="str">
        <f t="shared" si="1"/>
        <v>PGYFY21</v>
      </c>
      <c r="C63">
        <f t="shared" si="2"/>
        <v>20201001</v>
      </c>
      <c r="D63" t="str">
        <f t="shared" si="3"/>
        <v>PGYFY21</v>
      </c>
      <c r="E63">
        <f t="shared" si="4"/>
        <v>20201001</v>
      </c>
      <c r="F63" t="str">
        <f t="shared" si="5"/>
        <v>PGYFY21</v>
      </c>
      <c r="G63" t="str">
        <f t="shared" si="6"/>
        <v>PGYFY21</v>
      </c>
      <c r="H63">
        <f t="shared" si="7"/>
        <v>20201001</v>
      </c>
      <c r="I63" s="211" t="e">
        <f>'Budget Template '!#REF!</f>
        <v>#REF!</v>
      </c>
      <c r="J63" s="211" t="e">
        <f>'Budget Template '!#REF!</f>
        <v>#REF!</v>
      </c>
      <c r="K63" s="211" t="e">
        <f>'Budget Template '!#REF!</f>
        <v>#REF!</v>
      </c>
      <c r="L63" s="211" t="e">
        <f>'Budget Template '!#REF!</f>
        <v>#REF!</v>
      </c>
      <c r="M63" s="211" t="e">
        <f>'Budget Template '!#REF!</f>
        <v>#REF!</v>
      </c>
      <c r="N63" s="211" t="e">
        <f>'Budget Template '!#REF!</f>
        <v>#REF!</v>
      </c>
      <c r="O63" s="211" t="e">
        <f>'Budget Template '!#REF!</f>
        <v>#REF!</v>
      </c>
    </row>
    <row r="64" spans="1:15" x14ac:dyDescent="0.35">
      <c r="A64" t="str">
        <f t="shared" si="0"/>
        <v>PGYFY21</v>
      </c>
      <c r="B64" t="str">
        <f t="shared" si="1"/>
        <v>PGYFY21</v>
      </c>
      <c r="C64">
        <f t="shared" si="2"/>
        <v>20201001</v>
      </c>
      <c r="D64" t="str">
        <f t="shared" si="3"/>
        <v>PGYFY21</v>
      </c>
      <c r="E64">
        <f t="shared" si="4"/>
        <v>20201001</v>
      </c>
      <c r="F64" t="str">
        <f t="shared" si="5"/>
        <v>PGYFY21</v>
      </c>
      <c r="G64" t="str">
        <f t="shared" si="6"/>
        <v>PGYFY21</v>
      </c>
      <c r="H64">
        <f t="shared" si="7"/>
        <v>20201001</v>
      </c>
      <c r="I64" s="211" t="e">
        <f>'Budget Template '!#REF!</f>
        <v>#REF!</v>
      </c>
      <c r="J64" s="211" t="e">
        <f>'Budget Template '!#REF!</f>
        <v>#REF!</v>
      </c>
      <c r="K64" s="211" t="e">
        <f>'Budget Template '!#REF!</f>
        <v>#REF!</v>
      </c>
      <c r="L64" s="211" t="e">
        <f>'Budget Template '!#REF!</f>
        <v>#REF!</v>
      </c>
      <c r="M64" s="211" t="e">
        <f>'Budget Template '!#REF!</f>
        <v>#REF!</v>
      </c>
      <c r="N64" s="211" t="e">
        <f>'Budget Template '!#REF!</f>
        <v>#REF!</v>
      </c>
      <c r="O64" s="211" t="e">
        <f>'Budget Template '!#REF!</f>
        <v>#REF!</v>
      </c>
    </row>
    <row r="65" spans="1:15" x14ac:dyDescent="0.35">
      <c r="A65" t="str">
        <f t="shared" si="0"/>
        <v>PGYFY21</v>
      </c>
      <c r="B65" t="str">
        <f t="shared" si="1"/>
        <v>PGYFY21</v>
      </c>
      <c r="C65">
        <f t="shared" si="2"/>
        <v>20201001</v>
      </c>
      <c r="D65" t="str">
        <f t="shared" si="3"/>
        <v>PGYFY21</v>
      </c>
      <c r="E65">
        <f t="shared" si="4"/>
        <v>20201001</v>
      </c>
      <c r="F65" t="str">
        <f t="shared" si="5"/>
        <v>PGYFY21</v>
      </c>
      <c r="G65" t="str">
        <f t="shared" si="6"/>
        <v>PGYFY21</v>
      </c>
      <c r="H65">
        <f t="shared" si="7"/>
        <v>20201001</v>
      </c>
      <c r="I65" s="211" t="e">
        <f>'Budget Template '!#REF!</f>
        <v>#REF!</v>
      </c>
      <c r="J65" s="211" t="e">
        <f>'Budget Template '!#REF!</f>
        <v>#REF!</v>
      </c>
      <c r="K65" s="211" t="e">
        <f>'Budget Template '!#REF!</f>
        <v>#REF!</v>
      </c>
      <c r="L65" s="211" t="e">
        <f>'Budget Template '!#REF!</f>
        <v>#REF!</v>
      </c>
      <c r="M65" s="211" t="e">
        <f>'Budget Template '!#REF!</f>
        <v>#REF!</v>
      </c>
      <c r="N65" s="211" t="e">
        <f>'Budget Template '!#REF!</f>
        <v>#REF!</v>
      </c>
      <c r="O65" s="211" t="e">
        <f>'Budget Template '!#REF!</f>
        <v>#REF!</v>
      </c>
    </row>
    <row r="66" spans="1:15" x14ac:dyDescent="0.35">
      <c r="A66" t="str">
        <f t="shared" si="0"/>
        <v>PGYFY21</v>
      </c>
      <c r="B66" t="str">
        <f t="shared" si="1"/>
        <v>PGYFY21</v>
      </c>
      <c r="C66">
        <f t="shared" si="2"/>
        <v>20201001</v>
      </c>
      <c r="D66" t="str">
        <f t="shared" si="3"/>
        <v>PGYFY21</v>
      </c>
      <c r="E66">
        <f t="shared" si="4"/>
        <v>20201001</v>
      </c>
      <c r="F66" t="str">
        <f t="shared" si="5"/>
        <v>PGYFY21</v>
      </c>
      <c r="G66" t="str">
        <f t="shared" si="6"/>
        <v>PGYFY21</v>
      </c>
      <c r="H66">
        <f t="shared" si="7"/>
        <v>20201001</v>
      </c>
      <c r="I66" s="211" t="e">
        <f>'Budget Template '!#REF!</f>
        <v>#REF!</v>
      </c>
      <c r="J66" s="211" t="e">
        <f>'Budget Template '!#REF!</f>
        <v>#REF!</v>
      </c>
      <c r="K66" s="211" t="e">
        <f>'Budget Template '!#REF!</f>
        <v>#REF!</v>
      </c>
      <c r="L66" s="211" t="e">
        <f>'Budget Template '!#REF!</f>
        <v>#REF!</v>
      </c>
      <c r="M66" s="211" t="e">
        <f>'Budget Template '!#REF!</f>
        <v>#REF!</v>
      </c>
      <c r="N66" s="211" t="e">
        <f>'Budget Template '!#REF!</f>
        <v>#REF!</v>
      </c>
      <c r="O66" s="211" t="e">
        <f>'Budget Template '!#REF!</f>
        <v>#REF!</v>
      </c>
    </row>
    <row r="67" spans="1:15" x14ac:dyDescent="0.35">
      <c r="A67" t="str">
        <f t="shared" ref="A67:A130" si="8">A66</f>
        <v>PGYFY21</v>
      </c>
      <c r="B67" t="str">
        <f t="shared" ref="B67:B130" si="9">B66</f>
        <v>PGYFY21</v>
      </c>
      <c r="C67">
        <f t="shared" ref="C67:C130" si="10">C66</f>
        <v>20201001</v>
      </c>
      <c r="D67" t="str">
        <f t="shared" ref="D67:D130" si="11">D66</f>
        <v>PGYFY21</v>
      </c>
      <c r="E67">
        <f t="shared" ref="E67:E130" si="12">E66</f>
        <v>20201001</v>
      </c>
      <c r="F67" t="str">
        <f t="shared" ref="F67:F130" si="13">F66</f>
        <v>PGYFY21</v>
      </c>
      <c r="G67" t="str">
        <f t="shared" ref="G67:G130" si="14">G66</f>
        <v>PGYFY21</v>
      </c>
      <c r="H67">
        <f t="shared" ref="H67:H130" si="15">H66</f>
        <v>20201001</v>
      </c>
      <c r="I67" s="211" t="e">
        <f>'Budget Template '!#REF!</f>
        <v>#REF!</v>
      </c>
      <c r="J67" s="211" t="e">
        <f>'Budget Template '!#REF!</f>
        <v>#REF!</v>
      </c>
      <c r="K67" s="211" t="e">
        <f>'Budget Template '!#REF!</f>
        <v>#REF!</v>
      </c>
      <c r="L67" s="211" t="e">
        <f>'Budget Template '!#REF!</f>
        <v>#REF!</v>
      </c>
      <c r="M67" s="211" t="e">
        <f>'Budget Template '!#REF!</f>
        <v>#REF!</v>
      </c>
      <c r="N67" s="211" t="e">
        <f>'Budget Template '!#REF!</f>
        <v>#REF!</v>
      </c>
      <c r="O67" s="211" t="e">
        <f>'Budget Template '!#REF!</f>
        <v>#REF!</v>
      </c>
    </row>
    <row r="68" spans="1:15" x14ac:dyDescent="0.35">
      <c r="A68" t="str">
        <f t="shared" si="8"/>
        <v>PGYFY21</v>
      </c>
      <c r="B68" t="str">
        <f t="shared" si="9"/>
        <v>PGYFY21</v>
      </c>
      <c r="C68">
        <f t="shared" si="10"/>
        <v>20201001</v>
      </c>
      <c r="D68" t="str">
        <f t="shared" si="11"/>
        <v>PGYFY21</v>
      </c>
      <c r="E68">
        <f t="shared" si="12"/>
        <v>20201001</v>
      </c>
      <c r="F68" t="str">
        <f t="shared" si="13"/>
        <v>PGYFY21</v>
      </c>
      <c r="G68" t="str">
        <f t="shared" si="14"/>
        <v>PGYFY21</v>
      </c>
      <c r="H68">
        <f t="shared" si="15"/>
        <v>20201001</v>
      </c>
      <c r="I68" s="211" t="e">
        <f>'Budget Template '!#REF!</f>
        <v>#REF!</v>
      </c>
      <c r="J68" s="211" t="e">
        <f>'Budget Template '!#REF!</f>
        <v>#REF!</v>
      </c>
      <c r="K68" s="211" t="e">
        <f>'Budget Template '!#REF!</f>
        <v>#REF!</v>
      </c>
      <c r="L68" s="211" t="e">
        <f>'Budget Template '!#REF!</f>
        <v>#REF!</v>
      </c>
      <c r="M68" s="211" t="e">
        <f>'Budget Template '!#REF!</f>
        <v>#REF!</v>
      </c>
      <c r="N68" s="211" t="e">
        <f>'Budget Template '!#REF!</f>
        <v>#REF!</v>
      </c>
      <c r="O68" s="211" t="e">
        <f>'Budget Template '!#REF!</f>
        <v>#REF!</v>
      </c>
    </row>
    <row r="69" spans="1:15" x14ac:dyDescent="0.35">
      <c r="A69" t="str">
        <f t="shared" si="8"/>
        <v>PGYFY21</v>
      </c>
      <c r="B69" t="str">
        <f t="shared" si="9"/>
        <v>PGYFY21</v>
      </c>
      <c r="C69">
        <f t="shared" si="10"/>
        <v>20201001</v>
      </c>
      <c r="D69" t="str">
        <f t="shared" si="11"/>
        <v>PGYFY21</v>
      </c>
      <c r="E69">
        <f t="shared" si="12"/>
        <v>20201001</v>
      </c>
      <c r="F69" t="str">
        <f t="shared" si="13"/>
        <v>PGYFY21</v>
      </c>
      <c r="G69" t="str">
        <f t="shared" si="14"/>
        <v>PGYFY21</v>
      </c>
      <c r="H69">
        <f t="shared" si="15"/>
        <v>20201001</v>
      </c>
      <c r="I69" s="211" t="e">
        <f>'Budget Template '!#REF!</f>
        <v>#REF!</v>
      </c>
      <c r="J69" s="211" t="e">
        <f>'Budget Template '!#REF!</f>
        <v>#REF!</v>
      </c>
      <c r="K69" s="211" t="e">
        <f>'Budget Template '!#REF!</f>
        <v>#REF!</v>
      </c>
      <c r="L69" s="211" t="e">
        <f>'Budget Template '!#REF!</f>
        <v>#REF!</v>
      </c>
      <c r="M69" s="211" t="e">
        <f>'Budget Template '!#REF!</f>
        <v>#REF!</v>
      </c>
      <c r="N69" s="211" t="e">
        <f>'Budget Template '!#REF!</f>
        <v>#REF!</v>
      </c>
      <c r="O69" s="211" t="e">
        <f>'Budget Template '!#REF!</f>
        <v>#REF!</v>
      </c>
    </row>
    <row r="70" spans="1:15" x14ac:dyDescent="0.35">
      <c r="A70" t="str">
        <f t="shared" si="8"/>
        <v>PGYFY21</v>
      </c>
      <c r="B70" t="str">
        <f t="shared" si="9"/>
        <v>PGYFY21</v>
      </c>
      <c r="C70">
        <f t="shared" si="10"/>
        <v>20201001</v>
      </c>
      <c r="D70" t="str">
        <f t="shared" si="11"/>
        <v>PGYFY21</v>
      </c>
      <c r="E70">
        <f t="shared" si="12"/>
        <v>20201001</v>
      </c>
      <c r="F70" t="str">
        <f t="shared" si="13"/>
        <v>PGYFY21</v>
      </c>
      <c r="G70" t="str">
        <f t="shared" si="14"/>
        <v>PGYFY21</v>
      </c>
      <c r="H70">
        <f t="shared" si="15"/>
        <v>20201001</v>
      </c>
      <c r="I70" s="211" t="e">
        <f>'Budget Template '!#REF!</f>
        <v>#REF!</v>
      </c>
      <c r="J70" s="211" t="e">
        <f>'Budget Template '!#REF!</f>
        <v>#REF!</v>
      </c>
      <c r="K70" s="211" t="e">
        <f>'Budget Template '!#REF!</f>
        <v>#REF!</v>
      </c>
      <c r="L70" s="211" t="e">
        <f>'Budget Template '!#REF!</f>
        <v>#REF!</v>
      </c>
      <c r="M70" s="211" t="e">
        <f>'Budget Template '!#REF!</f>
        <v>#REF!</v>
      </c>
      <c r="N70" s="211" t="e">
        <f>'Budget Template '!#REF!</f>
        <v>#REF!</v>
      </c>
      <c r="O70" s="211" t="e">
        <f>'Budget Template '!#REF!</f>
        <v>#REF!</v>
      </c>
    </row>
    <row r="71" spans="1:15" x14ac:dyDescent="0.35">
      <c r="A71" t="str">
        <f t="shared" si="8"/>
        <v>PGYFY21</v>
      </c>
      <c r="B71" t="str">
        <f t="shared" si="9"/>
        <v>PGYFY21</v>
      </c>
      <c r="C71">
        <f t="shared" si="10"/>
        <v>20201001</v>
      </c>
      <c r="D71" t="str">
        <f t="shared" si="11"/>
        <v>PGYFY21</v>
      </c>
      <c r="E71">
        <f t="shared" si="12"/>
        <v>20201001</v>
      </c>
      <c r="F71" t="str">
        <f t="shared" si="13"/>
        <v>PGYFY21</v>
      </c>
      <c r="G71" t="str">
        <f t="shared" si="14"/>
        <v>PGYFY21</v>
      </c>
      <c r="H71">
        <f t="shared" si="15"/>
        <v>20201001</v>
      </c>
      <c r="I71" s="211" t="e">
        <f>'Budget Template '!#REF!</f>
        <v>#REF!</v>
      </c>
      <c r="J71" s="211" t="e">
        <f>'Budget Template '!#REF!</f>
        <v>#REF!</v>
      </c>
      <c r="K71" s="211" t="e">
        <f>'Budget Template '!#REF!</f>
        <v>#REF!</v>
      </c>
      <c r="L71" s="211" t="e">
        <f>'Budget Template '!#REF!</f>
        <v>#REF!</v>
      </c>
      <c r="M71" s="211" t="e">
        <f>'Budget Template '!#REF!</f>
        <v>#REF!</v>
      </c>
      <c r="N71" s="211" t="e">
        <f>'Budget Template '!#REF!</f>
        <v>#REF!</v>
      </c>
      <c r="O71" s="211" t="e">
        <f>'Budget Template '!#REF!</f>
        <v>#REF!</v>
      </c>
    </row>
    <row r="72" spans="1:15" x14ac:dyDescent="0.35">
      <c r="A72" t="str">
        <f t="shared" si="8"/>
        <v>PGYFY21</v>
      </c>
      <c r="B72" t="str">
        <f t="shared" si="9"/>
        <v>PGYFY21</v>
      </c>
      <c r="C72">
        <f t="shared" si="10"/>
        <v>20201001</v>
      </c>
      <c r="D72" t="str">
        <f t="shared" si="11"/>
        <v>PGYFY21</v>
      </c>
      <c r="E72">
        <f t="shared" si="12"/>
        <v>20201001</v>
      </c>
      <c r="F72" t="str">
        <f t="shared" si="13"/>
        <v>PGYFY21</v>
      </c>
      <c r="G72" t="str">
        <f t="shared" si="14"/>
        <v>PGYFY21</v>
      </c>
      <c r="H72">
        <f t="shared" si="15"/>
        <v>20201001</v>
      </c>
      <c r="I72" s="211" t="e">
        <f>'Budget Template '!#REF!</f>
        <v>#REF!</v>
      </c>
      <c r="J72" s="211" t="e">
        <f>'Budget Template '!#REF!</f>
        <v>#REF!</v>
      </c>
      <c r="K72" s="211" t="e">
        <f>'Budget Template '!#REF!</f>
        <v>#REF!</v>
      </c>
      <c r="L72" s="211" t="e">
        <f>'Budget Template '!#REF!</f>
        <v>#REF!</v>
      </c>
      <c r="M72" s="211" t="e">
        <f>'Budget Template '!#REF!</f>
        <v>#REF!</v>
      </c>
      <c r="N72" s="211" t="e">
        <f>'Budget Template '!#REF!</f>
        <v>#REF!</v>
      </c>
      <c r="O72" s="211" t="e">
        <f>'Budget Template '!#REF!</f>
        <v>#REF!</v>
      </c>
    </row>
    <row r="73" spans="1:15" x14ac:dyDescent="0.35">
      <c r="A73" t="str">
        <f t="shared" si="8"/>
        <v>PGYFY21</v>
      </c>
      <c r="B73" t="str">
        <f t="shared" si="9"/>
        <v>PGYFY21</v>
      </c>
      <c r="C73">
        <f t="shared" si="10"/>
        <v>20201001</v>
      </c>
      <c r="D73" t="str">
        <f t="shared" si="11"/>
        <v>PGYFY21</v>
      </c>
      <c r="E73">
        <f t="shared" si="12"/>
        <v>20201001</v>
      </c>
      <c r="F73" t="str">
        <f t="shared" si="13"/>
        <v>PGYFY21</v>
      </c>
      <c r="G73" t="str">
        <f t="shared" si="14"/>
        <v>PGYFY21</v>
      </c>
      <c r="H73">
        <f t="shared" si="15"/>
        <v>20201001</v>
      </c>
      <c r="I73" s="211" t="e">
        <f>'Budget Template '!#REF!</f>
        <v>#REF!</v>
      </c>
      <c r="J73" s="211" t="e">
        <f>'Budget Template '!#REF!</f>
        <v>#REF!</v>
      </c>
      <c r="K73" s="211" t="e">
        <f>'Budget Template '!#REF!</f>
        <v>#REF!</v>
      </c>
      <c r="L73" s="211" t="e">
        <f>'Budget Template '!#REF!</f>
        <v>#REF!</v>
      </c>
      <c r="M73" s="211" t="e">
        <f>'Budget Template '!#REF!</f>
        <v>#REF!</v>
      </c>
      <c r="N73" s="211" t="e">
        <f>'Budget Template '!#REF!</f>
        <v>#REF!</v>
      </c>
      <c r="O73" s="211" t="e">
        <f>'Budget Template '!#REF!</f>
        <v>#REF!</v>
      </c>
    </row>
    <row r="74" spans="1:15" x14ac:dyDescent="0.35">
      <c r="A74" t="str">
        <f t="shared" si="8"/>
        <v>PGYFY21</v>
      </c>
      <c r="B74" t="str">
        <f t="shared" si="9"/>
        <v>PGYFY21</v>
      </c>
      <c r="C74">
        <f t="shared" si="10"/>
        <v>20201001</v>
      </c>
      <c r="D74" t="str">
        <f t="shared" si="11"/>
        <v>PGYFY21</v>
      </c>
      <c r="E74">
        <f t="shared" si="12"/>
        <v>20201001</v>
      </c>
      <c r="F74" t="str">
        <f t="shared" si="13"/>
        <v>PGYFY21</v>
      </c>
      <c r="G74" t="str">
        <f t="shared" si="14"/>
        <v>PGYFY21</v>
      </c>
      <c r="H74">
        <f t="shared" si="15"/>
        <v>20201001</v>
      </c>
      <c r="I74" s="211" t="e">
        <f>'Budget Template '!#REF!</f>
        <v>#REF!</v>
      </c>
      <c r="J74" s="211" t="e">
        <f>'Budget Template '!#REF!</f>
        <v>#REF!</v>
      </c>
      <c r="K74" s="211" t="e">
        <f>'Budget Template '!#REF!</f>
        <v>#REF!</v>
      </c>
      <c r="L74" s="211" t="e">
        <f>'Budget Template '!#REF!</f>
        <v>#REF!</v>
      </c>
      <c r="M74" s="211" t="e">
        <f>'Budget Template '!#REF!</f>
        <v>#REF!</v>
      </c>
      <c r="N74" s="211" t="e">
        <f>'Budget Template '!#REF!</f>
        <v>#REF!</v>
      </c>
      <c r="O74" s="211" t="e">
        <f>'Budget Template '!#REF!</f>
        <v>#REF!</v>
      </c>
    </row>
    <row r="75" spans="1:15" x14ac:dyDescent="0.35">
      <c r="A75" t="str">
        <f t="shared" si="8"/>
        <v>PGYFY21</v>
      </c>
      <c r="B75" t="str">
        <f t="shared" si="9"/>
        <v>PGYFY21</v>
      </c>
      <c r="C75">
        <f t="shared" si="10"/>
        <v>20201001</v>
      </c>
      <c r="D75" t="str">
        <f t="shared" si="11"/>
        <v>PGYFY21</v>
      </c>
      <c r="E75">
        <f t="shared" si="12"/>
        <v>20201001</v>
      </c>
      <c r="F75" t="str">
        <f t="shared" si="13"/>
        <v>PGYFY21</v>
      </c>
      <c r="G75" t="str">
        <f t="shared" si="14"/>
        <v>PGYFY21</v>
      </c>
      <c r="H75">
        <f t="shared" si="15"/>
        <v>20201001</v>
      </c>
      <c r="I75" s="211" t="e">
        <f>'Budget Template '!#REF!</f>
        <v>#REF!</v>
      </c>
      <c r="J75" s="211" t="e">
        <f>'Budget Template '!#REF!</f>
        <v>#REF!</v>
      </c>
      <c r="K75" s="211" t="e">
        <f>'Budget Template '!#REF!</f>
        <v>#REF!</v>
      </c>
      <c r="L75" s="211" t="e">
        <f>'Budget Template '!#REF!</f>
        <v>#REF!</v>
      </c>
      <c r="M75" s="211" t="e">
        <f>'Budget Template '!#REF!</f>
        <v>#REF!</v>
      </c>
      <c r="N75" s="211" t="e">
        <f>'Budget Template '!#REF!</f>
        <v>#REF!</v>
      </c>
      <c r="O75" s="211" t="e">
        <f>'Budget Template '!#REF!</f>
        <v>#REF!</v>
      </c>
    </row>
    <row r="76" spans="1:15" x14ac:dyDescent="0.35">
      <c r="A76" t="str">
        <f t="shared" si="8"/>
        <v>PGYFY21</v>
      </c>
      <c r="B76" t="str">
        <f t="shared" si="9"/>
        <v>PGYFY21</v>
      </c>
      <c r="C76">
        <f t="shared" si="10"/>
        <v>20201001</v>
      </c>
      <c r="D76" t="str">
        <f t="shared" si="11"/>
        <v>PGYFY21</v>
      </c>
      <c r="E76">
        <f t="shared" si="12"/>
        <v>20201001</v>
      </c>
      <c r="F76" t="str">
        <f t="shared" si="13"/>
        <v>PGYFY21</v>
      </c>
      <c r="G76" t="str">
        <f t="shared" si="14"/>
        <v>PGYFY21</v>
      </c>
      <c r="H76">
        <f t="shared" si="15"/>
        <v>20201001</v>
      </c>
      <c r="I76" s="211" t="e">
        <f>'Budget Template '!#REF!</f>
        <v>#REF!</v>
      </c>
      <c r="J76" s="211" t="e">
        <f>'Budget Template '!#REF!</f>
        <v>#REF!</v>
      </c>
      <c r="K76" s="211" t="e">
        <f>'Budget Template '!#REF!</f>
        <v>#REF!</v>
      </c>
      <c r="L76" s="211" t="e">
        <f>'Budget Template '!#REF!</f>
        <v>#REF!</v>
      </c>
      <c r="M76" s="211" t="e">
        <f>'Budget Template '!#REF!</f>
        <v>#REF!</v>
      </c>
      <c r="N76" s="211" t="e">
        <f>'Budget Template '!#REF!</f>
        <v>#REF!</v>
      </c>
      <c r="O76" s="211" t="e">
        <f>'Budget Template '!#REF!</f>
        <v>#REF!</v>
      </c>
    </row>
    <row r="77" spans="1:15" x14ac:dyDescent="0.35">
      <c r="A77" t="str">
        <f t="shared" si="8"/>
        <v>PGYFY21</v>
      </c>
      <c r="B77" t="str">
        <f t="shared" si="9"/>
        <v>PGYFY21</v>
      </c>
      <c r="C77">
        <f t="shared" si="10"/>
        <v>20201001</v>
      </c>
      <c r="D77" t="str">
        <f t="shared" si="11"/>
        <v>PGYFY21</v>
      </c>
      <c r="E77">
        <f t="shared" si="12"/>
        <v>20201001</v>
      </c>
      <c r="F77" t="str">
        <f t="shared" si="13"/>
        <v>PGYFY21</v>
      </c>
      <c r="G77" t="str">
        <f t="shared" si="14"/>
        <v>PGYFY21</v>
      </c>
      <c r="H77">
        <f t="shared" si="15"/>
        <v>20201001</v>
      </c>
      <c r="I77" s="211" t="e">
        <f>'Budget Template '!#REF!</f>
        <v>#REF!</v>
      </c>
      <c r="J77" s="211" t="e">
        <f>'Budget Template '!#REF!</f>
        <v>#REF!</v>
      </c>
      <c r="K77" s="211" t="e">
        <f>'Budget Template '!#REF!</f>
        <v>#REF!</v>
      </c>
      <c r="L77" s="211" t="e">
        <f>'Budget Template '!#REF!</f>
        <v>#REF!</v>
      </c>
      <c r="M77" s="211" t="e">
        <f>'Budget Template '!#REF!</f>
        <v>#REF!</v>
      </c>
      <c r="N77" s="211" t="e">
        <f>'Budget Template '!#REF!</f>
        <v>#REF!</v>
      </c>
      <c r="O77" s="211" t="e">
        <f>'Budget Template '!#REF!</f>
        <v>#REF!</v>
      </c>
    </row>
    <row r="78" spans="1:15" x14ac:dyDescent="0.35">
      <c r="A78" t="str">
        <f t="shared" si="8"/>
        <v>PGYFY21</v>
      </c>
      <c r="B78" t="str">
        <f t="shared" si="9"/>
        <v>PGYFY21</v>
      </c>
      <c r="C78">
        <f t="shared" si="10"/>
        <v>20201001</v>
      </c>
      <c r="D78" t="str">
        <f t="shared" si="11"/>
        <v>PGYFY21</v>
      </c>
      <c r="E78">
        <f t="shared" si="12"/>
        <v>20201001</v>
      </c>
      <c r="F78" t="str">
        <f t="shared" si="13"/>
        <v>PGYFY21</v>
      </c>
      <c r="G78" t="str">
        <f t="shared" si="14"/>
        <v>PGYFY21</v>
      </c>
      <c r="H78">
        <f t="shared" si="15"/>
        <v>20201001</v>
      </c>
      <c r="I78" s="211" t="e">
        <f>'Budget Template '!#REF!</f>
        <v>#REF!</v>
      </c>
      <c r="J78" s="211" t="e">
        <f>'Budget Template '!#REF!</f>
        <v>#REF!</v>
      </c>
      <c r="K78" s="211" t="e">
        <f>'Budget Template '!#REF!</f>
        <v>#REF!</v>
      </c>
      <c r="L78" s="211" t="e">
        <f>'Budget Template '!#REF!</f>
        <v>#REF!</v>
      </c>
      <c r="M78" s="211" t="e">
        <f>'Budget Template '!#REF!</f>
        <v>#REF!</v>
      </c>
      <c r="N78" s="211" t="e">
        <f>'Budget Template '!#REF!</f>
        <v>#REF!</v>
      </c>
      <c r="O78" s="211" t="e">
        <f>'Budget Template '!#REF!</f>
        <v>#REF!</v>
      </c>
    </row>
    <row r="79" spans="1:15" x14ac:dyDescent="0.35">
      <c r="A79" t="str">
        <f t="shared" si="8"/>
        <v>PGYFY21</v>
      </c>
      <c r="B79" t="str">
        <f t="shared" si="9"/>
        <v>PGYFY21</v>
      </c>
      <c r="C79">
        <f t="shared" si="10"/>
        <v>20201001</v>
      </c>
      <c r="D79" t="str">
        <f t="shared" si="11"/>
        <v>PGYFY21</v>
      </c>
      <c r="E79">
        <f t="shared" si="12"/>
        <v>20201001</v>
      </c>
      <c r="F79" t="str">
        <f t="shared" si="13"/>
        <v>PGYFY21</v>
      </c>
      <c r="G79" t="str">
        <f t="shared" si="14"/>
        <v>PGYFY21</v>
      </c>
      <c r="H79">
        <f t="shared" si="15"/>
        <v>20201001</v>
      </c>
      <c r="I79" s="211" t="e">
        <f>'Budget Template '!#REF!</f>
        <v>#REF!</v>
      </c>
      <c r="J79" s="211" t="e">
        <f>'Budget Template '!#REF!</f>
        <v>#REF!</v>
      </c>
      <c r="K79" s="211" t="e">
        <f>'Budget Template '!#REF!</f>
        <v>#REF!</v>
      </c>
      <c r="L79" s="211" t="e">
        <f>'Budget Template '!#REF!</f>
        <v>#REF!</v>
      </c>
      <c r="M79" s="211" t="e">
        <f>'Budget Template '!#REF!</f>
        <v>#REF!</v>
      </c>
      <c r="N79" s="211" t="e">
        <f>'Budget Template '!#REF!</f>
        <v>#REF!</v>
      </c>
      <c r="O79" s="211" t="e">
        <f>'Budget Template '!#REF!</f>
        <v>#REF!</v>
      </c>
    </row>
    <row r="80" spans="1:15" x14ac:dyDescent="0.35">
      <c r="A80" t="str">
        <f t="shared" si="8"/>
        <v>PGYFY21</v>
      </c>
      <c r="B80" t="str">
        <f t="shared" si="9"/>
        <v>PGYFY21</v>
      </c>
      <c r="C80">
        <f t="shared" si="10"/>
        <v>20201001</v>
      </c>
      <c r="D80" t="str">
        <f t="shared" si="11"/>
        <v>PGYFY21</v>
      </c>
      <c r="E80">
        <f t="shared" si="12"/>
        <v>20201001</v>
      </c>
      <c r="F80" t="str">
        <f t="shared" si="13"/>
        <v>PGYFY21</v>
      </c>
      <c r="G80" t="str">
        <f t="shared" si="14"/>
        <v>PGYFY21</v>
      </c>
      <c r="H80">
        <f t="shared" si="15"/>
        <v>20201001</v>
      </c>
      <c r="I80" s="211" t="e">
        <f>'Budget Template '!#REF!</f>
        <v>#REF!</v>
      </c>
      <c r="J80" s="211" t="e">
        <f>'Budget Template '!#REF!</f>
        <v>#REF!</v>
      </c>
      <c r="K80" s="211" t="e">
        <f>'Budget Template '!#REF!</f>
        <v>#REF!</v>
      </c>
      <c r="L80" s="211" t="e">
        <f>'Budget Template '!#REF!</f>
        <v>#REF!</v>
      </c>
      <c r="M80" s="211" t="e">
        <f>'Budget Template '!#REF!</f>
        <v>#REF!</v>
      </c>
      <c r="N80" s="211" t="e">
        <f>'Budget Template '!#REF!</f>
        <v>#REF!</v>
      </c>
      <c r="O80" s="211" t="e">
        <f>'Budget Template '!#REF!</f>
        <v>#REF!</v>
      </c>
    </row>
    <row r="81" spans="1:15" x14ac:dyDescent="0.35">
      <c r="A81" t="str">
        <f t="shared" si="8"/>
        <v>PGYFY21</v>
      </c>
      <c r="B81" t="str">
        <f t="shared" si="9"/>
        <v>PGYFY21</v>
      </c>
      <c r="C81">
        <f t="shared" si="10"/>
        <v>20201001</v>
      </c>
      <c r="D81" t="str">
        <f t="shared" si="11"/>
        <v>PGYFY21</v>
      </c>
      <c r="E81">
        <f t="shared" si="12"/>
        <v>20201001</v>
      </c>
      <c r="F81" t="str">
        <f t="shared" si="13"/>
        <v>PGYFY21</v>
      </c>
      <c r="G81" t="str">
        <f t="shared" si="14"/>
        <v>PGYFY21</v>
      </c>
      <c r="H81">
        <f t="shared" si="15"/>
        <v>20201001</v>
      </c>
      <c r="I81" s="211" t="e">
        <f>'Budget Template '!#REF!</f>
        <v>#REF!</v>
      </c>
      <c r="J81" s="211" t="e">
        <f>'Budget Template '!#REF!</f>
        <v>#REF!</v>
      </c>
      <c r="K81" s="211" t="e">
        <f>'Budget Template '!#REF!</f>
        <v>#REF!</v>
      </c>
      <c r="L81" s="211" t="e">
        <f>'Budget Template '!#REF!</f>
        <v>#REF!</v>
      </c>
      <c r="M81" s="211" t="e">
        <f>'Budget Template '!#REF!</f>
        <v>#REF!</v>
      </c>
      <c r="N81" s="211" t="e">
        <f>'Budget Template '!#REF!</f>
        <v>#REF!</v>
      </c>
      <c r="O81" s="211" t="e">
        <f>'Budget Template '!#REF!</f>
        <v>#REF!</v>
      </c>
    </row>
    <row r="82" spans="1:15" x14ac:dyDescent="0.35">
      <c r="A82" t="str">
        <f t="shared" si="8"/>
        <v>PGYFY21</v>
      </c>
      <c r="B82" t="str">
        <f t="shared" si="9"/>
        <v>PGYFY21</v>
      </c>
      <c r="C82">
        <f t="shared" si="10"/>
        <v>20201001</v>
      </c>
      <c r="D82" t="str">
        <f t="shared" si="11"/>
        <v>PGYFY21</v>
      </c>
      <c r="E82">
        <f t="shared" si="12"/>
        <v>20201001</v>
      </c>
      <c r="F82" t="str">
        <f t="shared" si="13"/>
        <v>PGYFY21</v>
      </c>
      <c r="G82" t="str">
        <f t="shared" si="14"/>
        <v>PGYFY21</v>
      </c>
      <c r="H82">
        <f t="shared" si="15"/>
        <v>20201001</v>
      </c>
      <c r="I82" s="211" t="e">
        <f>'Budget Template '!#REF!</f>
        <v>#REF!</v>
      </c>
      <c r="J82" s="211" t="e">
        <f>'Budget Template '!#REF!</f>
        <v>#REF!</v>
      </c>
      <c r="K82" s="211" t="e">
        <f>'Budget Template '!#REF!</f>
        <v>#REF!</v>
      </c>
      <c r="L82" s="211" t="e">
        <f>'Budget Template '!#REF!</f>
        <v>#REF!</v>
      </c>
      <c r="M82" s="211" t="e">
        <f>'Budget Template '!#REF!</f>
        <v>#REF!</v>
      </c>
      <c r="N82" s="211" t="e">
        <f>'Budget Template '!#REF!</f>
        <v>#REF!</v>
      </c>
      <c r="O82" s="211" t="e">
        <f>'Budget Template '!#REF!</f>
        <v>#REF!</v>
      </c>
    </row>
    <row r="83" spans="1:15" x14ac:dyDescent="0.35">
      <c r="A83" t="str">
        <f t="shared" si="8"/>
        <v>PGYFY21</v>
      </c>
      <c r="B83" t="str">
        <f t="shared" si="9"/>
        <v>PGYFY21</v>
      </c>
      <c r="C83">
        <f t="shared" si="10"/>
        <v>20201001</v>
      </c>
      <c r="D83" t="str">
        <f t="shared" si="11"/>
        <v>PGYFY21</v>
      </c>
      <c r="E83">
        <f t="shared" si="12"/>
        <v>20201001</v>
      </c>
      <c r="F83" t="str">
        <f t="shared" si="13"/>
        <v>PGYFY21</v>
      </c>
      <c r="G83" t="str">
        <f t="shared" si="14"/>
        <v>PGYFY21</v>
      </c>
      <c r="H83">
        <f t="shared" si="15"/>
        <v>20201001</v>
      </c>
      <c r="I83" s="211" t="e">
        <f>'Budget Template '!#REF!</f>
        <v>#REF!</v>
      </c>
      <c r="J83" s="211" t="e">
        <f>'Budget Template '!#REF!</f>
        <v>#REF!</v>
      </c>
      <c r="K83" s="211" t="e">
        <f>'Budget Template '!#REF!</f>
        <v>#REF!</v>
      </c>
      <c r="L83" s="211" t="e">
        <f>'Budget Template '!#REF!</f>
        <v>#REF!</v>
      </c>
      <c r="M83" s="211" t="e">
        <f>'Budget Template '!#REF!</f>
        <v>#REF!</v>
      </c>
      <c r="N83" s="211" t="e">
        <f>'Budget Template '!#REF!</f>
        <v>#REF!</v>
      </c>
      <c r="O83" s="211" t="e">
        <f>'Budget Template '!#REF!</f>
        <v>#REF!</v>
      </c>
    </row>
    <row r="84" spans="1:15" x14ac:dyDescent="0.35">
      <c r="A84" t="str">
        <f t="shared" si="8"/>
        <v>PGYFY21</v>
      </c>
      <c r="B84" t="str">
        <f t="shared" si="9"/>
        <v>PGYFY21</v>
      </c>
      <c r="C84">
        <f t="shared" si="10"/>
        <v>20201001</v>
      </c>
      <c r="D84" t="str">
        <f t="shared" si="11"/>
        <v>PGYFY21</v>
      </c>
      <c r="E84">
        <f t="shared" si="12"/>
        <v>20201001</v>
      </c>
      <c r="F84" t="str">
        <f t="shared" si="13"/>
        <v>PGYFY21</v>
      </c>
      <c r="G84" t="str">
        <f t="shared" si="14"/>
        <v>PGYFY21</v>
      </c>
      <c r="H84">
        <f t="shared" si="15"/>
        <v>20201001</v>
      </c>
      <c r="I84" s="211" t="e">
        <f>'Budget Template '!#REF!</f>
        <v>#REF!</v>
      </c>
      <c r="J84" s="211" t="e">
        <f>'Budget Template '!#REF!</f>
        <v>#REF!</v>
      </c>
      <c r="K84" s="211" t="e">
        <f>'Budget Template '!#REF!</f>
        <v>#REF!</v>
      </c>
      <c r="L84" s="211" t="e">
        <f>'Budget Template '!#REF!</f>
        <v>#REF!</v>
      </c>
      <c r="M84" s="211" t="e">
        <f>'Budget Template '!#REF!</f>
        <v>#REF!</v>
      </c>
      <c r="N84" s="211" t="e">
        <f>'Budget Template '!#REF!</f>
        <v>#REF!</v>
      </c>
      <c r="O84" s="211" t="e">
        <f>'Budget Template '!#REF!</f>
        <v>#REF!</v>
      </c>
    </row>
    <row r="85" spans="1:15" x14ac:dyDescent="0.35">
      <c r="A85" t="str">
        <f t="shared" si="8"/>
        <v>PGYFY21</v>
      </c>
      <c r="B85" t="str">
        <f t="shared" si="9"/>
        <v>PGYFY21</v>
      </c>
      <c r="C85">
        <f t="shared" si="10"/>
        <v>20201001</v>
      </c>
      <c r="D85" t="str">
        <f t="shared" si="11"/>
        <v>PGYFY21</v>
      </c>
      <c r="E85">
        <f t="shared" si="12"/>
        <v>20201001</v>
      </c>
      <c r="F85" t="str">
        <f t="shared" si="13"/>
        <v>PGYFY21</v>
      </c>
      <c r="G85" t="str">
        <f t="shared" si="14"/>
        <v>PGYFY21</v>
      </c>
      <c r="H85">
        <f t="shared" si="15"/>
        <v>20201001</v>
      </c>
      <c r="I85" s="211" t="e">
        <f>'Budget Template '!#REF!</f>
        <v>#REF!</v>
      </c>
      <c r="J85" s="211" t="e">
        <f>'Budget Template '!#REF!</f>
        <v>#REF!</v>
      </c>
      <c r="K85" s="211" t="e">
        <f>'Budget Template '!#REF!</f>
        <v>#REF!</v>
      </c>
      <c r="L85" s="211" t="e">
        <f>'Budget Template '!#REF!</f>
        <v>#REF!</v>
      </c>
      <c r="M85" s="211" t="e">
        <f>'Budget Template '!#REF!</f>
        <v>#REF!</v>
      </c>
      <c r="N85" s="211" t="e">
        <f>'Budget Template '!#REF!</f>
        <v>#REF!</v>
      </c>
      <c r="O85" s="211" t="e">
        <f>'Budget Template '!#REF!</f>
        <v>#REF!</v>
      </c>
    </row>
    <row r="86" spans="1:15" x14ac:dyDescent="0.35">
      <c r="A86" t="str">
        <f t="shared" si="8"/>
        <v>PGYFY21</v>
      </c>
      <c r="B86" t="str">
        <f t="shared" si="9"/>
        <v>PGYFY21</v>
      </c>
      <c r="C86">
        <f t="shared" si="10"/>
        <v>20201001</v>
      </c>
      <c r="D86" t="str">
        <f t="shared" si="11"/>
        <v>PGYFY21</v>
      </c>
      <c r="E86">
        <f t="shared" si="12"/>
        <v>20201001</v>
      </c>
      <c r="F86" t="str">
        <f t="shared" si="13"/>
        <v>PGYFY21</v>
      </c>
      <c r="G86" t="str">
        <f t="shared" si="14"/>
        <v>PGYFY21</v>
      </c>
      <c r="H86">
        <f t="shared" si="15"/>
        <v>20201001</v>
      </c>
      <c r="I86" s="211" t="e">
        <f>'Budget Template '!#REF!</f>
        <v>#REF!</v>
      </c>
      <c r="J86" s="211" t="e">
        <f>'Budget Template '!#REF!</f>
        <v>#REF!</v>
      </c>
      <c r="K86" s="211" t="e">
        <f>'Budget Template '!#REF!</f>
        <v>#REF!</v>
      </c>
      <c r="L86" s="211" t="e">
        <f>'Budget Template '!#REF!</f>
        <v>#REF!</v>
      </c>
      <c r="M86" s="211" t="e">
        <f>'Budget Template '!#REF!</f>
        <v>#REF!</v>
      </c>
      <c r="N86" s="211" t="e">
        <f>'Budget Template '!#REF!</f>
        <v>#REF!</v>
      </c>
      <c r="O86" s="211" t="e">
        <f>'Budget Template '!#REF!</f>
        <v>#REF!</v>
      </c>
    </row>
    <row r="87" spans="1:15" x14ac:dyDescent="0.35">
      <c r="A87" t="str">
        <f t="shared" si="8"/>
        <v>PGYFY21</v>
      </c>
      <c r="B87" t="str">
        <f t="shared" si="9"/>
        <v>PGYFY21</v>
      </c>
      <c r="C87">
        <f t="shared" si="10"/>
        <v>20201001</v>
      </c>
      <c r="D87" t="str">
        <f t="shared" si="11"/>
        <v>PGYFY21</v>
      </c>
      <c r="E87">
        <f t="shared" si="12"/>
        <v>20201001</v>
      </c>
      <c r="F87" t="str">
        <f t="shared" si="13"/>
        <v>PGYFY21</v>
      </c>
      <c r="G87" t="str">
        <f t="shared" si="14"/>
        <v>PGYFY21</v>
      </c>
      <c r="H87">
        <f t="shared" si="15"/>
        <v>20201001</v>
      </c>
      <c r="I87" s="211" t="e">
        <f>'Budget Template '!#REF!</f>
        <v>#REF!</v>
      </c>
      <c r="J87" s="211" t="e">
        <f>'Budget Template '!#REF!</f>
        <v>#REF!</v>
      </c>
      <c r="K87" s="211" t="e">
        <f>'Budget Template '!#REF!</f>
        <v>#REF!</v>
      </c>
      <c r="L87" s="211" t="e">
        <f>'Budget Template '!#REF!</f>
        <v>#REF!</v>
      </c>
      <c r="M87" s="211" t="e">
        <f>'Budget Template '!#REF!</f>
        <v>#REF!</v>
      </c>
      <c r="N87" s="211" t="e">
        <f>'Budget Template '!#REF!</f>
        <v>#REF!</v>
      </c>
      <c r="O87" s="211" t="e">
        <f>'Budget Template '!#REF!</f>
        <v>#REF!</v>
      </c>
    </row>
    <row r="88" spans="1:15" x14ac:dyDescent="0.35">
      <c r="A88" t="str">
        <f t="shared" si="8"/>
        <v>PGYFY21</v>
      </c>
      <c r="B88" t="str">
        <f t="shared" si="9"/>
        <v>PGYFY21</v>
      </c>
      <c r="C88">
        <f t="shared" si="10"/>
        <v>20201001</v>
      </c>
      <c r="D88" t="str">
        <f t="shared" si="11"/>
        <v>PGYFY21</v>
      </c>
      <c r="E88">
        <f t="shared" si="12"/>
        <v>20201001</v>
      </c>
      <c r="F88" t="str">
        <f t="shared" si="13"/>
        <v>PGYFY21</v>
      </c>
      <c r="G88" t="str">
        <f t="shared" si="14"/>
        <v>PGYFY21</v>
      </c>
      <c r="H88">
        <f t="shared" si="15"/>
        <v>20201001</v>
      </c>
      <c r="I88" s="211" t="e">
        <f>'Budget Template '!#REF!</f>
        <v>#REF!</v>
      </c>
      <c r="J88" s="211" t="e">
        <f>'Budget Template '!#REF!</f>
        <v>#REF!</v>
      </c>
      <c r="K88" s="211" t="e">
        <f>'Budget Template '!#REF!</f>
        <v>#REF!</v>
      </c>
      <c r="L88" s="211" t="e">
        <f>'Budget Template '!#REF!</f>
        <v>#REF!</v>
      </c>
      <c r="M88" s="211" t="e">
        <f>'Budget Template '!#REF!</f>
        <v>#REF!</v>
      </c>
      <c r="N88" s="211" t="e">
        <f>'Budget Template '!#REF!</f>
        <v>#REF!</v>
      </c>
      <c r="O88" s="211" t="e">
        <f>'Budget Template '!#REF!</f>
        <v>#REF!</v>
      </c>
    </row>
    <row r="89" spans="1:15" x14ac:dyDescent="0.35">
      <c r="A89" t="str">
        <f t="shared" si="8"/>
        <v>PGYFY21</v>
      </c>
      <c r="B89" t="str">
        <f t="shared" si="9"/>
        <v>PGYFY21</v>
      </c>
      <c r="C89">
        <f t="shared" si="10"/>
        <v>20201001</v>
      </c>
      <c r="D89" t="str">
        <f t="shared" si="11"/>
        <v>PGYFY21</v>
      </c>
      <c r="E89">
        <f t="shared" si="12"/>
        <v>20201001</v>
      </c>
      <c r="F89" t="str">
        <f t="shared" si="13"/>
        <v>PGYFY21</v>
      </c>
      <c r="G89" t="str">
        <f t="shared" si="14"/>
        <v>PGYFY21</v>
      </c>
      <c r="H89">
        <f t="shared" si="15"/>
        <v>20201001</v>
      </c>
      <c r="I89" s="211" t="e">
        <f>'Budget Template '!#REF!</f>
        <v>#REF!</v>
      </c>
      <c r="J89" s="211" t="e">
        <f>'Budget Template '!#REF!</f>
        <v>#REF!</v>
      </c>
      <c r="K89" s="211" t="e">
        <f>'Budget Template '!#REF!</f>
        <v>#REF!</v>
      </c>
      <c r="L89" s="211" t="e">
        <f>'Budget Template '!#REF!</f>
        <v>#REF!</v>
      </c>
      <c r="M89" s="211" t="e">
        <f>'Budget Template '!#REF!</f>
        <v>#REF!</v>
      </c>
      <c r="N89" s="211" t="e">
        <f>'Budget Template '!#REF!</f>
        <v>#REF!</v>
      </c>
      <c r="O89" s="211" t="e">
        <f>'Budget Template '!#REF!</f>
        <v>#REF!</v>
      </c>
    </row>
    <row r="90" spans="1:15" x14ac:dyDescent="0.35">
      <c r="A90" t="str">
        <f t="shared" si="8"/>
        <v>PGYFY21</v>
      </c>
      <c r="B90" t="str">
        <f t="shared" si="9"/>
        <v>PGYFY21</v>
      </c>
      <c r="C90">
        <f t="shared" si="10"/>
        <v>20201001</v>
      </c>
      <c r="D90" t="str">
        <f t="shared" si="11"/>
        <v>PGYFY21</v>
      </c>
      <c r="E90">
        <f t="shared" si="12"/>
        <v>20201001</v>
      </c>
      <c r="F90" t="str">
        <f t="shared" si="13"/>
        <v>PGYFY21</v>
      </c>
      <c r="G90" t="str">
        <f t="shared" si="14"/>
        <v>PGYFY21</v>
      </c>
      <c r="H90">
        <f t="shared" si="15"/>
        <v>20201001</v>
      </c>
      <c r="I90" s="211" t="e">
        <f>'Budget Template '!#REF!</f>
        <v>#REF!</v>
      </c>
      <c r="J90" s="211" t="e">
        <f>'Budget Template '!#REF!</f>
        <v>#REF!</v>
      </c>
      <c r="K90" s="211" t="e">
        <f>'Budget Template '!#REF!</f>
        <v>#REF!</v>
      </c>
      <c r="L90" s="211" t="e">
        <f>'Budget Template '!#REF!</f>
        <v>#REF!</v>
      </c>
      <c r="M90" s="211" t="e">
        <f>'Budget Template '!#REF!</f>
        <v>#REF!</v>
      </c>
      <c r="N90" s="211" t="e">
        <f>'Budget Template '!#REF!</f>
        <v>#REF!</v>
      </c>
      <c r="O90" s="211" t="e">
        <f>'Budget Template '!#REF!</f>
        <v>#REF!</v>
      </c>
    </row>
    <row r="91" spans="1:15" x14ac:dyDescent="0.35">
      <c r="A91" t="str">
        <f t="shared" si="8"/>
        <v>PGYFY21</v>
      </c>
      <c r="B91" t="str">
        <f t="shared" si="9"/>
        <v>PGYFY21</v>
      </c>
      <c r="C91">
        <f t="shared" si="10"/>
        <v>20201001</v>
      </c>
      <c r="D91" t="str">
        <f t="shared" si="11"/>
        <v>PGYFY21</v>
      </c>
      <c r="E91">
        <f t="shared" si="12"/>
        <v>20201001</v>
      </c>
      <c r="F91" t="str">
        <f t="shared" si="13"/>
        <v>PGYFY21</v>
      </c>
      <c r="G91" t="str">
        <f t="shared" si="14"/>
        <v>PGYFY21</v>
      </c>
      <c r="H91">
        <f t="shared" si="15"/>
        <v>20201001</v>
      </c>
      <c r="I91" s="211" t="e">
        <f>'Budget Template '!#REF!</f>
        <v>#REF!</v>
      </c>
      <c r="J91" s="211" t="e">
        <f>'Budget Template '!#REF!</f>
        <v>#REF!</v>
      </c>
      <c r="K91" s="211" t="e">
        <f>'Budget Template '!#REF!</f>
        <v>#REF!</v>
      </c>
      <c r="L91" s="211" t="e">
        <f>'Budget Template '!#REF!</f>
        <v>#REF!</v>
      </c>
      <c r="M91" s="211" t="e">
        <f>'Budget Template '!#REF!</f>
        <v>#REF!</v>
      </c>
      <c r="N91" s="211" t="e">
        <f>'Budget Template '!#REF!</f>
        <v>#REF!</v>
      </c>
      <c r="O91" s="211" t="e">
        <f>'Budget Template '!#REF!</f>
        <v>#REF!</v>
      </c>
    </row>
    <row r="92" spans="1:15" x14ac:dyDescent="0.35">
      <c r="A92" t="str">
        <f t="shared" si="8"/>
        <v>PGYFY21</v>
      </c>
      <c r="B92" t="str">
        <f t="shared" si="9"/>
        <v>PGYFY21</v>
      </c>
      <c r="C92">
        <f t="shared" si="10"/>
        <v>20201001</v>
      </c>
      <c r="D92" t="str">
        <f t="shared" si="11"/>
        <v>PGYFY21</v>
      </c>
      <c r="E92">
        <f t="shared" si="12"/>
        <v>20201001</v>
      </c>
      <c r="F92" t="str">
        <f t="shared" si="13"/>
        <v>PGYFY21</v>
      </c>
      <c r="G92" t="str">
        <f t="shared" si="14"/>
        <v>PGYFY21</v>
      </c>
      <c r="H92">
        <f t="shared" si="15"/>
        <v>20201001</v>
      </c>
      <c r="I92" s="211" t="e">
        <f>'Budget Template '!#REF!</f>
        <v>#REF!</v>
      </c>
      <c r="J92" s="211" t="e">
        <f>'Budget Template '!#REF!</f>
        <v>#REF!</v>
      </c>
      <c r="K92" s="211" t="e">
        <f>'Budget Template '!#REF!</f>
        <v>#REF!</v>
      </c>
      <c r="L92" s="211" t="e">
        <f>'Budget Template '!#REF!</f>
        <v>#REF!</v>
      </c>
      <c r="M92" s="211" t="e">
        <f>'Budget Template '!#REF!</f>
        <v>#REF!</v>
      </c>
      <c r="N92" s="211" t="e">
        <f>'Budget Template '!#REF!</f>
        <v>#REF!</v>
      </c>
      <c r="O92" s="211" t="e">
        <f>'Budget Template '!#REF!</f>
        <v>#REF!</v>
      </c>
    </row>
    <row r="93" spans="1:15" x14ac:dyDescent="0.35">
      <c r="A93" t="str">
        <f t="shared" si="8"/>
        <v>PGYFY21</v>
      </c>
      <c r="B93" t="str">
        <f t="shared" si="9"/>
        <v>PGYFY21</v>
      </c>
      <c r="C93">
        <f t="shared" si="10"/>
        <v>20201001</v>
      </c>
      <c r="D93" t="str">
        <f t="shared" si="11"/>
        <v>PGYFY21</v>
      </c>
      <c r="E93">
        <f t="shared" si="12"/>
        <v>20201001</v>
      </c>
      <c r="F93" t="str">
        <f t="shared" si="13"/>
        <v>PGYFY21</v>
      </c>
      <c r="G93" t="str">
        <f t="shared" si="14"/>
        <v>PGYFY21</v>
      </c>
      <c r="H93">
        <f t="shared" si="15"/>
        <v>20201001</v>
      </c>
      <c r="I93" s="211" t="e">
        <f>'Budget Template '!#REF!</f>
        <v>#REF!</v>
      </c>
      <c r="J93" s="211" t="e">
        <f>'Budget Template '!#REF!</f>
        <v>#REF!</v>
      </c>
      <c r="K93" s="211" t="e">
        <f>'Budget Template '!#REF!</f>
        <v>#REF!</v>
      </c>
      <c r="L93" s="211" t="e">
        <f>'Budget Template '!#REF!</f>
        <v>#REF!</v>
      </c>
      <c r="M93" s="211" t="e">
        <f>'Budget Template '!#REF!</f>
        <v>#REF!</v>
      </c>
      <c r="N93" s="211" t="e">
        <f>'Budget Template '!#REF!</f>
        <v>#REF!</v>
      </c>
      <c r="O93" s="211" t="e">
        <f>'Budget Template '!#REF!</f>
        <v>#REF!</v>
      </c>
    </row>
    <row r="94" spans="1:15" x14ac:dyDescent="0.35">
      <c r="A94" t="str">
        <f t="shared" si="8"/>
        <v>PGYFY21</v>
      </c>
      <c r="B94" t="str">
        <f t="shared" si="9"/>
        <v>PGYFY21</v>
      </c>
      <c r="C94">
        <f t="shared" si="10"/>
        <v>20201001</v>
      </c>
      <c r="D94" t="str">
        <f t="shared" si="11"/>
        <v>PGYFY21</v>
      </c>
      <c r="E94">
        <f t="shared" si="12"/>
        <v>20201001</v>
      </c>
      <c r="F94" t="str">
        <f t="shared" si="13"/>
        <v>PGYFY21</v>
      </c>
      <c r="G94" t="str">
        <f t="shared" si="14"/>
        <v>PGYFY21</v>
      </c>
      <c r="H94">
        <f t="shared" si="15"/>
        <v>20201001</v>
      </c>
      <c r="I94" s="211" t="e">
        <f>'Budget Template '!#REF!</f>
        <v>#REF!</v>
      </c>
      <c r="J94" s="211" t="e">
        <f>'Budget Template '!#REF!</f>
        <v>#REF!</v>
      </c>
      <c r="K94" s="211" t="e">
        <f>'Budget Template '!#REF!</f>
        <v>#REF!</v>
      </c>
      <c r="L94" s="211" t="e">
        <f>'Budget Template '!#REF!</f>
        <v>#REF!</v>
      </c>
      <c r="M94" s="211" t="e">
        <f>'Budget Template '!#REF!</f>
        <v>#REF!</v>
      </c>
      <c r="N94" s="211" t="e">
        <f>'Budget Template '!#REF!</f>
        <v>#REF!</v>
      </c>
      <c r="O94" s="211" t="e">
        <f>'Budget Template '!#REF!</f>
        <v>#REF!</v>
      </c>
    </row>
    <row r="95" spans="1:15" x14ac:dyDescent="0.35">
      <c r="A95" t="str">
        <f t="shared" si="8"/>
        <v>PGYFY21</v>
      </c>
      <c r="B95" t="str">
        <f t="shared" si="9"/>
        <v>PGYFY21</v>
      </c>
      <c r="C95">
        <f t="shared" si="10"/>
        <v>20201001</v>
      </c>
      <c r="D95" t="str">
        <f t="shared" si="11"/>
        <v>PGYFY21</v>
      </c>
      <c r="E95">
        <f t="shared" si="12"/>
        <v>20201001</v>
      </c>
      <c r="F95" t="str">
        <f t="shared" si="13"/>
        <v>PGYFY21</v>
      </c>
      <c r="G95" t="str">
        <f t="shared" si="14"/>
        <v>PGYFY21</v>
      </c>
      <c r="H95">
        <f t="shared" si="15"/>
        <v>20201001</v>
      </c>
      <c r="I95" s="211" t="e">
        <f>'Budget Template '!#REF!</f>
        <v>#REF!</v>
      </c>
      <c r="J95" s="211" t="e">
        <f>'Budget Template '!#REF!</f>
        <v>#REF!</v>
      </c>
      <c r="K95" s="211" t="e">
        <f>'Budget Template '!#REF!</f>
        <v>#REF!</v>
      </c>
      <c r="L95" s="211" t="e">
        <f>'Budget Template '!#REF!</f>
        <v>#REF!</v>
      </c>
      <c r="M95" s="211" t="e">
        <f>'Budget Template '!#REF!</f>
        <v>#REF!</v>
      </c>
      <c r="N95" s="211" t="e">
        <f>'Budget Template '!#REF!</f>
        <v>#REF!</v>
      </c>
      <c r="O95" s="211" t="e">
        <f>'Budget Template '!#REF!</f>
        <v>#REF!</v>
      </c>
    </row>
    <row r="96" spans="1:15" x14ac:dyDescent="0.35">
      <c r="A96" t="str">
        <f t="shared" si="8"/>
        <v>PGYFY21</v>
      </c>
      <c r="B96" t="str">
        <f t="shared" si="9"/>
        <v>PGYFY21</v>
      </c>
      <c r="C96">
        <f t="shared" si="10"/>
        <v>20201001</v>
      </c>
      <c r="D96" t="str">
        <f t="shared" si="11"/>
        <v>PGYFY21</v>
      </c>
      <c r="E96">
        <f t="shared" si="12"/>
        <v>20201001</v>
      </c>
      <c r="F96" t="str">
        <f t="shared" si="13"/>
        <v>PGYFY21</v>
      </c>
      <c r="G96" t="str">
        <f t="shared" si="14"/>
        <v>PGYFY21</v>
      </c>
      <c r="H96">
        <f t="shared" si="15"/>
        <v>20201001</v>
      </c>
      <c r="I96" s="211" t="e">
        <f>'Budget Template '!#REF!</f>
        <v>#REF!</v>
      </c>
      <c r="J96" s="211" t="e">
        <f>'Budget Template '!#REF!</f>
        <v>#REF!</v>
      </c>
      <c r="K96" s="211" t="e">
        <f>'Budget Template '!#REF!</f>
        <v>#REF!</v>
      </c>
      <c r="L96" s="211" t="e">
        <f>'Budget Template '!#REF!</f>
        <v>#REF!</v>
      </c>
      <c r="M96" s="211" t="e">
        <f>'Budget Template '!#REF!</f>
        <v>#REF!</v>
      </c>
      <c r="N96" s="211" t="e">
        <f>'Budget Template '!#REF!</f>
        <v>#REF!</v>
      </c>
      <c r="O96" s="211" t="e">
        <f>'Budget Template '!#REF!</f>
        <v>#REF!</v>
      </c>
    </row>
    <row r="97" spans="1:15" x14ac:dyDescent="0.35">
      <c r="A97" t="str">
        <f t="shared" si="8"/>
        <v>PGYFY21</v>
      </c>
      <c r="B97" t="str">
        <f t="shared" si="9"/>
        <v>PGYFY21</v>
      </c>
      <c r="C97">
        <f t="shared" si="10"/>
        <v>20201001</v>
      </c>
      <c r="D97" t="str">
        <f t="shared" si="11"/>
        <v>PGYFY21</v>
      </c>
      <c r="E97">
        <f t="shared" si="12"/>
        <v>20201001</v>
      </c>
      <c r="F97" t="str">
        <f t="shared" si="13"/>
        <v>PGYFY21</v>
      </c>
      <c r="G97" t="str">
        <f t="shared" si="14"/>
        <v>PGYFY21</v>
      </c>
      <c r="H97">
        <f t="shared" si="15"/>
        <v>20201001</v>
      </c>
      <c r="I97" s="211" t="e">
        <f>'Budget Template '!#REF!</f>
        <v>#REF!</v>
      </c>
      <c r="J97" s="211" t="e">
        <f>'Budget Template '!#REF!</f>
        <v>#REF!</v>
      </c>
      <c r="K97" s="211" t="e">
        <f>'Budget Template '!#REF!</f>
        <v>#REF!</v>
      </c>
      <c r="L97" s="211" t="e">
        <f>'Budget Template '!#REF!</f>
        <v>#REF!</v>
      </c>
      <c r="M97" s="211" t="e">
        <f>'Budget Template '!#REF!</f>
        <v>#REF!</v>
      </c>
      <c r="N97" s="211" t="e">
        <f>'Budget Template '!#REF!</f>
        <v>#REF!</v>
      </c>
      <c r="O97" s="211" t="e">
        <f>'Budget Template '!#REF!</f>
        <v>#REF!</v>
      </c>
    </row>
    <row r="98" spans="1:15" x14ac:dyDescent="0.35">
      <c r="A98" t="str">
        <f t="shared" si="8"/>
        <v>PGYFY21</v>
      </c>
      <c r="B98" t="str">
        <f t="shared" si="9"/>
        <v>PGYFY21</v>
      </c>
      <c r="C98">
        <f t="shared" si="10"/>
        <v>20201001</v>
      </c>
      <c r="D98" t="str">
        <f t="shared" si="11"/>
        <v>PGYFY21</v>
      </c>
      <c r="E98">
        <f t="shared" si="12"/>
        <v>20201001</v>
      </c>
      <c r="F98" t="str">
        <f t="shared" si="13"/>
        <v>PGYFY21</v>
      </c>
      <c r="G98" t="str">
        <f t="shared" si="14"/>
        <v>PGYFY21</v>
      </c>
      <c r="H98">
        <f t="shared" si="15"/>
        <v>20201001</v>
      </c>
      <c r="I98" s="211" t="e">
        <f>'Budget Template '!#REF!</f>
        <v>#REF!</v>
      </c>
      <c r="J98" s="211" t="e">
        <f>'Budget Template '!#REF!</f>
        <v>#REF!</v>
      </c>
      <c r="K98" s="211" t="e">
        <f>'Budget Template '!#REF!</f>
        <v>#REF!</v>
      </c>
      <c r="L98" s="211" t="e">
        <f>'Budget Template '!#REF!</f>
        <v>#REF!</v>
      </c>
      <c r="M98" s="211" t="e">
        <f>'Budget Template '!#REF!</f>
        <v>#REF!</v>
      </c>
      <c r="N98" s="211" t="e">
        <f>'Budget Template '!#REF!</f>
        <v>#REF!</v>
      </c>
      <c r="O98" s="211" t="e">
        <f>'Budget Template '!#REF!</f>
        <v>#REF!</v>
      </c>
    </row>
    <row r="99" spans="1:15" x14ac:dyDescent="0.35">
      <c r="A99" t="str">
        <f t="shared" si="8"/>
        <v>PGYFY21</v>
      </c>
      <c r="B99" t="str">
        <f t="shared" si="9"/>
        <v>PGYFY21</v>
      </c>
      <c r="C99">
        <f t="shared" si="10"/>
        <v>20201001</v>
      </c>
      <c r="D99" t="str">
        <f t="shared" si="11"/>
        <v>PGYFY21</v>
      </c>
      <c r="E99">
        <f t="shared" si="12"/>
        <v>20201001</v>
      </c>
      <c r="F99" t="str">
        <f t="shared" si="13"/>
        <v>PGYFY21</v>
      </c>
      <c r="G99" t="str">
        <f t="shared" si="14"/>
        <v>PGYFY21</v>
      </c>
      <c r="H99">
        <f t="shared" si="15"/>
        <v>20201001</v>
      </c>
      <c r="I99" s="211" t="e">
        <f>'Budget Template '!#REF!</f>
        <v>#REF!</v>
      </c>
      <c r="J99" s="211" t="e">
        <f>'Budget Template '!#REF!</f>
        <v>#REF!</v>
      </c>
      <c r="K99" s="211" t="e">
        <f>'Budget Template '!#REF!</f>
        <v>#REF!</v>
      </c>
      <c r="L99" s="211" t="e">
        <f>'Budget Template '!#REF!</f>
        <v>#REF!</v>
      </c>
      <c r="M99" s="211" t="e">
        <f>'Budget Template '!#REF!</f>
        <v>#REF!</v>
      </c>
      <c r="N99" s="211" t="e">
        <f>'Budget Template '!#REF!</f>
        <v>#REF!</v>
      </c>
      <c r="O99" s="211" t="e">
        <f>'Budget Template '!#REF!</f>
        <v>#REF!</v>
      </c>
    </row>
    <row r="100" spans="1:15" x14ac:dyDescent="0.35">
      <c r="A100" t="str">
        <f t="shared" si="8"/>
        <v>PGYFY21</v>
      </c>
      <c r="B100" t="str">
        <f t="shared" si="9"/>
        <v>PGYFY21</v>
      </c>
      <c r="C100">
        <f t="shared" si="10"/>
        <v>20201001</v>
      </c>
      <c r="D100" t="str">
        <f t="shared" si="11"/>
        <v>PGYFY21</v>
      </c>
      <c r="E100">
        <f t="shared" si="12"/>
        <v>20201001</v>
      </c>
      <c r="F100" t="str">
        <f t="shared" si="13"/>
        <v>PGYFY21</v>
      </c>
      <c r="G100" t="str">
        <f t="shared" si="14"/>
        <v>PGYFY21</v>
      </c>
      <c r="H100">
        <f t="shared" si="15"/>
        <v>20201001</v>
      </c>
      <c r="I100" s="211" t="e">
        <f>'Budget Template '!#REF!</f>
        <v>#REF!</v>
      </c>
      <c r="J100" s="211" t="e">
        <f>'Budget Template '!#REF!</f>
        <v>#REF!</v>
      </c>
      <c r="K100" s="211" t="e">
        <f>'Budget Template '!#REF!</f>
        <v>#REF!</v>
      </c>
      <c r="L100" s="211" t="e">
        <f>'Budget Template '!#REF!</f>
        <v>#REF!</v>
      </c>
      <c r="M100" s="211" t="e">
        <f>'Budget Template '!#REF!</f>
        <v>#REF!</v>
      </c>
      <c r="N100" s="211" t="e">
        <f>'Budget Template '!#REF!</f>
        <v>#REF!</v>
      </c>
      <c r="O100" s="211" t="e">
        <f>'Budget Template '!#REF!</f>
        <v>#REF!</v>
      </c>
    </row>
    <row r="101" spans="1:15" x14ac:dyDescent="0.35">
      <c r="A101" t="str">
        <f t="shared" si="8"/>
        <v>PGYFY21</v>
      </c>
      <c r="B101" t="str">
        <f t="shared" si="9"/>
        <v>PGYFY21</v>
      </c>
      <c r="C101">
        <f t="shared" si="10"/>
        <v>20201001</v>
      </c>
      <c r="D101" t="str">
        <f t="shared" si="11"/>
        <v>PGYFY21</v>
      </c>
      <c r="E101">
        <f t="shared" si="12"/>
        <v>20201001</v>
      </c>
      <c r="F101" t="str">
        <f t="shared" si="13"/>
        <v>PGYFY21</v>
      </c>
      <c r="G101" t="str">
        <f t="shared" si="14"/>
        <v>PGYFY21</v>
      </c>
      <c r="H101">
        <f t="shared" si="15"/>
        <v>20201001</v>
      </c>
      <c r="I101" s="211" t="e">
        <f>'Budget Template '!#REF!</f>
        <v>#REF!</v>
      </c>
      <c r="J101" s="211" t="e">
        <f>'Budget Template '!#REF!</f>
        <v>#REF!</v>
      </c>
      <c r="K101" s="211" t="e">
        <f>'Budget Template '!#REF!</f>
        <v>#REF!</v>
      </c>
      <c r="L101" s="211" t="e">
        <f>'Budget Template '!#REF!</f>
        <v>#REF!</v>
      </c>
      <c r="M101" s="211" t="e">
        <f>'Budget Template '!#REF!</f>
        <v>#REF!</v>
      </c>
      <c r="N101" s="211" t="e">
        <f>'Budget Template '!#REF!</f>
        <v>#REF!</v>
      </c>
      <c r="O101" s="211" t="e">
        <f>'Budget Template '!#REF!</f>
        <v>#REF!</v>
      </c>
    </row>
    <row r="102" spans="1:15" x14ac:dyDescent="0.35">
      <c r="A102" t="str">
        <f t="shared" si="8"/>
        <v>PGYFY21</v>
      </c>
      <c r="B102" t="str">
        <f t="shared" si="9"/>
        <v>PGYFY21</v>
      </c>
      <c r="C102">
        <f t="shared" si="10"/>
        <v>20201001</v>
      </c>
      <c r="D102" t="str">
        <f t="shared" si="11"/>
        <v>PGYFY21</v>
      </c>
      <c r="E102">
        <f t="shared" si="12"/>
        <v>20201001</v>
      </c>
      <c r="F102" t="str">
        <f t="shared" si="13"/>
        <v>PGYFY21</v>
      </c>
      <c r="G102" t="str">
        <f t="shared" si="14"/>
        <v>PGYFY21</v>
      </c>
      <c r="H102">
        <f t="shared" si="15"/>
        <v>20201001</v>
      </c>
      <c r="I102" s="211" t="e">
        <f>'Budget Template '!#REF!</f>
        <v>#REF!</v>
      </c>
      <c r="J102" s="211" t="e">
        <f>'Budget Template '!#REF!</f>
        <v>#REF!</v>
      </c>
      <c r="K102" s="211" t="e">
        <f>'Budget Template '!#REF!</f>
        <v>#REF!</v>
      </c>
      <c r="L102" s="211" t="e">
        <f>'Budget Template '!#REF!</f>
        <v>#REF!</v>
      </c>
      <c r="M102" s="211" t="e">
        <f>'Budget Template '!#REF!</f>
        <v>#REF!</v>
      </c>
      <c r="N102" s="211" t="e">
        <f>'Budget Template '!#REF!</f>
        <v>#REF!</v>
      </c>
      <c r="O102" s="211" t="e">
        <f>'Budget Template '!#REF!</f>
        <v>#REF!</v>
      </c>
    </row>
    <row r="103" spans="1:15" x14ac:dyDescent="0.35">
      <c r="A103" t="str">
        <f t="shared" si="8"/>
        <v>PGYFY21</v>
      </c>
      <c r="B103" t="str">
        <f t="shared" si="9"/>
        <v>PGYFY21</v>
      </c>
      <c r="C103">
        <f t="shared" si="10"/>
        <v>20201001</v>
      </c>
      <c r="D103" t="str">
        <f t="shared" si="11"/>
        <v>PGYFY21</v>
      </c>
      <c r="E103">
        <f t="shared" si="12"/>
        <v>20201001</v>
      </c>
      <c r="F103" t="str">
        <f t="shared" si="13"/>
        <v>PGYFY21</v>
      </c>
      <c r="G103" t="str">
        <f t="shared" si="14"/>
        <v>PGYFY21</v>
      </c>
      <c r="H103">
        <f t="shared" si="15"/>
        <v>20201001</v>
      </c>
      <c r="I103" s="211" t="e">
        <f>'Budget Template '!#REF!</f>
        <v>#REF!</v>
      </c>
      <c r="J103" s="211" t="e">
        <f>'Budget Template '!#REF!</f>
        <v>#REF!</v>
      </c>
      <c r="K103" s="211" t="e">
        <f>'Budget Template '!#REF!</f>
        <v>#REF!</v>
      </c>
      <c r="L103" s="211" t="e">
        <f>'Budget Template '!#REF!</f>
        <v>#REF!</v>
      </c>
      <c r="M103" s="211" t="e">
        <f>'Budget Template '!#REF!</f>
        <v>#REF!</v>
      </c>
      <c r="N103" s="211" t="e">
        <f>'Budget Template '!#REF!</f>
        <v>#REF!</v>
      </c>
      <c r="O103" s="211" t="e">
        <f>'Budget Template '!#REF!</f>
        <v>#REF!</v>
      </c>
    </row>
    <row r="104" spans="1:15" x14ac:dyDescent="0.35">
      <c r="A104" t="str">
        <f t="shared" si="8"/>
        <v>PGYFY21</v>
      </c>
      <c r="B104" t="str">
        <f t="shared" si="9"/>
        <v>PGYFY21</v>
      </c>
      <c r="C104">
        <f t="shared" si="10"/>
        <v>20201001</v>
      </c>
      <c r="D104" t="str">
        <f t="shared" si="11"/>
        <v>PGYFY21</v>
      </c>
      <c r="E104">
        <f t="shared" si="12"/>
        <v>20201001</v>
      </c>
      <c r="F104" t="str">
        <f t="shared" si="13"/>
        <v>PGYFY21</v>
      </c>
      <c r="G104" t="str">
        <f t="shared" si="14"/>
        <v>PGYFY21</v>
      </c>
      <c r="H104">
        <f t="shared" si="15"/>
        <v>20201001</v>
      </c>
      <c r="I104" s="211" t="e">
        <f>'Budget Template '!#REF!</f>
        <v>#REF!</v>
      </c>
      <c r="J104" s="211" t="e">
        <f>'Budget Template '!#REF!</f>
        <v>#REF!</v>
      </c>
      <c r="K104" s="211" t="e">
        <f>'Budget Template '!#REF!</f>
        <v>#REF!</v>
      </c>
      <c r="L104" s="211" t="e">
        <f>'Budget Template '!#REF!</f>
        <v>#REF!</v>
      </c>
      <c r="M104" s="211" t="e">
        <f>'Budget Template '!#REF!</f>
        <v>#REF!</v>
      </c>
      <c r="N104" s="211" t="e">
        <f>'Budget Template '!#REF!</f>
        <v>#REF!</v>
      </c>
      <c r="O104" s="211" t="e">
        <f>'Budget Template '!#REF!</f>
        <v>#REF!</v>
      </c>
    </row>
    <row r="105" spans="1:15" x14ac:dyDescent="0.35">
      <c r="A105" t="str">
        <f t="shared" si="8"/>
        <v>PGYFY21</v>
      </c>
      <c r="B105" t="str">
        <f t="shared" si="9"/>
        <v>PGYFY21</v>
      </c>
      <c r="C105">
        <f t="shared" si="10"/>
        <v>20201001</v>
      </c>
      <c r="D105" t="str">
        <f t="shared" si="11"/>
        <v>PGYFY21</v>
      </c>
      <c r="E105">
        <f t="shared" si="12"/>
        <v>20201001</v>
      </c>
      <c r="F105" t="str">
        <f t="shared" si="13"/>
        <v>PGYFY21</v>
      </c>
      <c r="G105" t="str">
        <f t="shared" si="14"/>
        <v>PGYFY21</v>
      </c>
      <c r="H105">
        <f t="shared" si="15"/>
        <v>20201001</v>
      </c>
      <c r="I105" s="211" t="e">
        <f>'Budget Template '!#REF!</f>
        <v>#REF!</v>
      </c>
      <c r="J105" s="211" t="e">
        <f>'Budget Template '!#REF!</f>
        <v>#REF!</v>
      </c>
      <c r="K105" s="211" t="e">
        <f>'Budget Template '!#REF!</f>
        <v>#REF!</v>
      </c>
      <c r="L105" s="211" t="e">
        <f>'Budget Template '!#REF!</f>
        <v>#REF!</v>
      </c>
      <c r="M105" s="211" t="e">
        <f>'Budget Template '!#REF!</f>
        <v>#REF!</v>
      </c>
      <c r="N105" s="211" t="e">
        <f>'Budget Template '!#REF!</f>
        <v>#REF!</v>
      </c>
      <c r="O105" s="211" t="e">
        <f>'Budget Template '!#REF!</f>
        <v>#REF!</v>
      </c>
    </row>
    <row r="106" spans="1:15" x14ac:dyDescent="0.35">
      <c r="A106" t="str">
        <f t="shared" si="8"/>
        <v>PGYFY21</v>
      </c>
      <c r="B106" t="str">
        <f t="shared" si="9"/>
        <v>PGYFY21</v>
      </c>
      <c r="C106">
        <f t="shared" si="10"/>
        <v>20201001</v>
      </c>
      <c r="D106" t="str">
        <f t="shared" si="11"/>
        <v>PGYFY21</v>
      </c>
      <c r="E106">
        <f t="shared" si="12"/>
        <v>20201001</v>
      </c>
      <c r="F106" t="str">
        <f t="shared" si="13"/>
        <v>PGYFY21</v>
      </c>
      <c r="G106" t="str">
        <f t="shared" si="14"/>
        <v>PGYFY21</v>
      </c>
      <c r="H106">
        <f t="shared" si="15"/>
        <v>20201001</v>
      </c>
      <c r="I106" s="211" t="e">
        <f>'Budget Template '!#REF!</f>
        <v>#REF!</v>
      </c>
      <c r="J106" s="211" t="e">
        <f>'Budget Template '!#REF!</f>
        <v>#REF!</v>
      </c>
      <c r="K106" s="211" t="e">
        <f>'Budget Template '!#REF!</f>
        <v>#REF!</v>
      </c>
      <c r="L106" s="211" t="e">
        <f>'Budget Template '!#REF!</f>
        <v>#REF!</v>
      </c>
      <c r="M106" s="211" t="e">
        <f>'Budget Template '!#REF!</f>
        <v>#REF!</v>
      </c>
      <c r="N106" s="211" t="e">
        <f>'Budget Template '!#REF!</f>
        <v>#REF!</v>
      </c>
      <c r="O106" s="211" t="e">
        <f>'Budget Template '!#REF!</f>
        <v>#REF!</v>
      </c>
    </row>
    <row r="107" spans="1:15" x14ac:dyDescent="0.35">
      <c r="A107" t="str">
        <f t="shared" si="8"/>
        <v>PGYFY21</v>
      </c>
      <c r="B107" t="str">
        <f t="shared" si="9"/>
        <v>PGYFY21</v>
      </c>
      <c r="C107">
        <f t="shared" si="10"/>
        <v>20201001</v>
      </c>
      <c r="D107" t="str">
        <f t="shared" si="11"/>
        <v>PGYFY21</v>
      </c>
      <c r="E107">
        <f t="shared" si="12"/>
        <v>20201001</v>
      </c>
      <c r="F107" t="str">
        <f t="shared" si="13"/>
        <v>PGYFY21</v>
      </c>
      <c r="G107" t="str">
        <f t="shared" si="14"/>
        <v>PGYFY21</v>
      </c>
      <c r="H107">
        <f t="shared" si="15"/>
        <v>20201001</v>
      </c>
      <c r="I107" s="211" t="e">
        <f>'Budget Template '!#REF!</f>
        <v>#REF!</v>
      </c>
      <c r="J107" s="211" t="e">
        <f>'Budget Template '!#REF!</f>
        <v>#REF!</v>
      </c>
      <c r="K107" s="211" t="e">
        <f>'Budget Template '!#REF!</f>
        <v>#REF!</v>
      </c>
      <c r="L107" s="211" t="e">
        <f>'Budget Template '!#REF!</f>
        <v>#REF!</v>
      </c>
      <c r="M107" s="211" t="e">
        <f>'Budget Template '!#REF!</f>
        <v>#REF!</v>
      </c>
      <c r="N107" s="211" t="e">
        <f>'Budget Template '!#REF!</f>
        <v>#REF!</v>
      </c>
      <c r="O107" s="211" t="e">
        <f>'Budget Template '!#REF!</f>
        <v>#REF!</v>
      </c>
    </row>
    <row r="108" spans="1:15" x14ac:dyDescent="0.35">
      <c r="A108" t="str">
        <f t="shared" si="8"/>
        <v>PGYFY21</v>
      </c>
      <c r="B108" t="str">
        <f t="shared" si="9"/>
        <v>PGYFY21</v>
      </c>
      <c r="C108">
        <f t="shared" si="10"/>
        <v>20201001</v>
      </c>
      <c r="D108" t="str">
        <f t="shared" si="11"/>
        <v>PGYFY21</v>
      </c>
      <c r="E108">
        <f t="shared" si="12"/>
        <v>20201001</v>
      </c>
      <c r="F108" t="str">
        <f t="shared" si="13"/>
        <v>PGYFY21</v>
      </c>
      <c r="G108" t="str">
        <f t="shared" si="14"/>
        <v>PGYFY21</v>
      </c>
      <c r="H108">
        <f t="shared" si="15"/>
        <v>20201001</v>
      </c>
      <c r="I108" s="211" t="e">
        <f>'Budget Template '!#REF!</f>
        <v>#REF!</v>
      </c>
      <c r="J108" s="211" t="e">
        <f>'Budget Template '!#REF!</f>
        <v>#REF!</v>
      </c>
      <c r="K108" s="211" t="e">
        <f>'Budget Template '!#REF!</f>
        <v>#REF!</v>
      </c>
      <c r="L108" s="211" t="e">
        <f>'Budget Template '!#REF!</f>
        <v>#REF!</v>
      </c>
      <c r="M108" s="211" t="e">
        <f>'Budget Template '!#REF!</f>
        <v>#REF!</v>
      </c>
      <c r="N108" s="211" t="e">
        <f>'Budget Template '!#REF!</f>
        <v>#REF!</v>
      </c>
      <c r="O108" s="211" t="e">
        <f>'Budget Template '!#REF!</f>
        <v>#REF!</v>
      </c>
    </row>
    <row r="109" spans="1:15" x14ac:dyDescent="0.35">
      <c r="A109" t="str">
        <f t="shared" si="8"/>
        <v>PGYFY21</v>
      </c>
      <c r="B109" t="str">
        <f t="shared" si="9"/>
        <v>PGYFY21</v>
      </c>
      <c r="C109">
        <f t="shared" si="10"/>
        <v>20201001</v>
      </c>
      <c r="D109" t="str">
        <f t="shared" si="11"/>
        <v>PGYFY21</v>
      </c>
      <c r="E109">
        <f t="shared" si="12"/>
        <v>20201001</v>
      </c>
      <c r="F109" t="str">
        <f t="shared" si="13"/>
        <v>PGYFY21</v>
      </c>
      <c r="G109" t="str">
        <f t="shared" si="14"/>
        <v>PGYFY21</v>
      </c>
      <c r="H109">
        <f t="shared" si="15"/>
        <v>20201001</v>
      </c>
      <c r="I109" s="211" t="e">
        <f>'Budget Template '!#REF!</f>
        <v>#REF!</v>
      </c>
      <c r="J109" s="211" t="e">
        <f>'Budget Template '!#REF!</f>
        <v>#REF!</v>
      </c>
      <c r="K109" s="211" t="e">
        <f>'Budget Template '!#REF!</f>
        <v>#REF!</v>
      </c>
      <c r="L109" s="211" t="e">
        <f>'Budget Template '!#REF!</f>
        <v>#REF!</v>
      </c>
      <c r="M109" s="211" t="e">
        <f>'Budget Template '!#REF!</f>
        <v>#REF!</v>
      </c>
      <c r="N109" s="211" t="e">
        <f>'Budget Template '!#REF!</f>
        <v>#REF!</v>
      </c>
      <c r="O109" s="211" t="e">
        <f>'Budget Template '!#REF!</f>
        <v>#REF!</v>
      </c>
    </row>
    <row r="110" spans="1:15" x14ac:dyDescent="0.35">
      <c r="A110" t="str">
        <f t="shared" si="8"/>
        <v>PGYFY21</v>
      </c>
      <c r="B110" t="str">
        <f t="shared" si="9"/>
        <v>PGYFY21</v>
      </c>
      <c r="C110">
        <f t="shared" si="10"/>
        <v>20201001</v>
      </c>
      <c r="D110" t="str">
        <f t="shared" si="11"/>
        <v>PGYFY21</v>
      </c>
      <c r="E110">
        <f t="shared" si="12"/>
        <v>20201001</v>
      </c>
      <c r="F110" t="str">
        <f t="shared" si="13"/>
        <v>PGYFY21</v>
      </c>
      <c r="G110" t="str">
        <f t="shared" si="14"/>
        <v>PGYFY21</v>
      </c>
      <c r="H110">
        <f t="shared" si="15"/>
        <v>20201001</v>
      </c>
      <c r="I110" s="211" t="e">
        <f>'Budget Template '!#REF!</f>
        <v>#REF!</v>
      </c>
      <c r="J110" s="211" t="e">
        <f>'Budget Template '!#REF!</f>
        <v>#REF!</v>
      </c>
      <c r="K110" s="211" t="e">
        <f>'Budget Template '!#REF!</f>
        <v>#REF!</v>
      </c>
      <c r="L110" s="211" t="e">
        <f>'Budget Template '!#REF!</f>
        <v>#REF!</v>
      </c>
      <c r="M110" s="211" t="e">
        <f>'Budget Template '!#REF!</f>
        <v>#REF!</v>
      </c>
      <c r="N110" s="211" t="e">
        <f>'Budget Template '!#REF!</f>
        <v>#REF!</v>
      </c>
      <c r="O110" s="211" t="e">
        <f>'Budget Template '!#REF!</f>
        <v>#REF!</v>
      </c>
    </row>
    <row r="111" spans="1:15" x14ac:dyDescent="0.35">
      <c r="A111" t="str">
        <f t="shared" si="8"/>
        <v>PGYFY21</v>
      </c>
      <c r="B111" t="str">
        <f t="shared" si="9"/>
        <v>PGYFY21</v>
      </c>
      <c r="C111">
        <f t="shared" si="10"/>
        <v>20201001</v>
      </c>
      <c r="D111" t="str">
        <f t="shared" si="11"/>
        <v>PGYFY21</v>
      </c>
      <c r="E111">
        <f t="shared" si="12"/>
        <v>20201001</v>
      </c>
      <c r="F111" t="str">
        <f t="shared" si="13"/>
        <v>PGYFY21</v>
      </c>
      <c r="G111" t="str">
        <f t="shared" si="14"/>
        <v>PGYFY21</v>
      </c>
      <c r="H111">
        <f t="shared" si="15"/>
        <v>20201001</v>
      </c>
      <c r="I111" s="211" t="e">
        <f>'Budget Template '!#REF!</f>
        <v>#REF!</v>
      </c>
      <c r="J111" s="211" t="e">
        <f>'Budget Template '!#REF!</f>
        <v>#REF!</v>
      </c>
      <c r="K111" s="211" t="e">
        <f>'Budget Template '!#REF!</f>
        <v>#REF!</v>
      </c>
      <c r="L111" s="211" t="e">
        <f>'Budget Template '!#REF!</f>
        <v>#REF!</v>
      </c>
      <c r="M111" s="211" t="e">
        <f>'Budget Template '!#REF!</f>
        <v>#REF!</v>
      </c>
      <c r="N111" s="211" t="e">
        <f>'Budget Template '!#REF!</f>
        <v>#REF!</v>
      </c>
      <c r="O111" s="211" t="e">
        <f>'Budget Template '!#REF!</f>
        <v>#REF!</v>
      </c>
    </row>
    <row r="112" spans="1:15" x14ac:dyDescent="0.35">
      <c r="A112" t="str">
        <f t="shared" si="8"/>
        <v>PGYFY21</v>
      </c>
      <c r="B112" t="str">
        <f t="shared" si="9"/>
        <v>PGYFY21</v>
      </c>
      <c r="C112">
        <f t="shared" si="10"/>
        <v>20201001</v>
      </c>
      <c r="D112" t="str">
        <f t="shared" si="11"/>
        <v>PGYFY21</v>
      </c>
      <c r="E112">
        <f t="shared" si="12"/>
        <v>20201001</v>
      </c>
      <c r="F112" t="str">
        <f t="shared" si="13"/>
        <v>PGYFY21</v>
      </c>
      <c r="G112" t="str">
        <f t="shared" si="14"/>
        <v>PGYFY21</v>
      </c>
      <c r="H112">
        <f t="shared" si="15"/>
        <v>20201001</v>
      </c>
      <c r="I112" s="211" t="e">
        <f>'Budget Template '!#REF!</f>
        <v>#REF!</v>
      </c>
      <c r="J112" s="211" t="e">
        <f>'Budget Template '!#REF!</f>
        <v>#REF!</v>
      </c>
      <c r="K112" s="211" t="e">
        <f>'Budget Template '!#REF!</f>
        <v>#REF!</v>
      </c>
      <c r="L112" s="211" t="e">
        <f>'Budget Template '!#REF!</f>
        <v>#REF!</v>
      </c>
      <c r="M112" s="211" t="e">
        <f>'Budget Template '!#REF!</f>
        <v>#REF!</v>
      </c>
      <c r="N112" s="211" t="e">
        <f>'Budget Template '!#REF!</f>
        <v>#REF!</v>
      </c>
      <c r="O112" s="211" t="e">
        <f>'Budget Template '!#REF!</f>
        <v>#REF!</v>
      </c>
    </row>
    <row r="113" spans="1:15" x14ac:dyDescent="0.35">
      <c r="A113" t="str">
        <f t="shared" si="8"/>
        <v>PGYFY21</v>
      </c>
      <c r="B113" t="str">
        <f t="shared" si="9"/>
        <v>PGYFY21</v>
      </c>
      <c r="C113">
        <f t="shared" si="10"/>
        <v>20201001</v>
      </c>
      <c r="D113" t="str">
        <f t="shared" si="11"/>
        <v>PGYFY21</v>
      </c>
      <c r="E113">
        <f t="shared" si="12"/>
        <v>20201001</v>
      </c>
      <c r="F113" t="str">
        <f t="shared" si="13"/>
        <v>PGYFY21</v>
      </c>
      <c r="G113" t="str">
        <f t="shared" si="14"/>
        <v>PGYFY21</v>
      </c>
      <c r="H113">
        <f t="shared" si="15"/>
        <v>20201001</v>
      </c>
      <c r="I113" s="211" t="e">
        <f>'Budget Template '!#REF!</f>
        <v>#REF!</v>
      </c>
      <c r="J113" s="211" t="e">
        <f>'Budget Template '!#REF!</f>
        <v>#REF!</v>
      </c>
      <c r="K113" s="211" t="e">
        <f>'Budget Template '!#REF!</f>
        <v>#REF!</v>
      </c>
      <c r="L113" s="211" t="e">
        <f>'Budget Template '!#REF!</f>
        <v>#REF!</v>
      </c>
      <c r="M113" s="211" t="e">
        <f>'Budget Template '!#REF!</f>
        <v>#REF!</v>
      </c>
      <c r="N113" s="211" t="e">
        <f>'Budget Template '!#REF!</f>
        <v>#REF!</v>
      </c>
      <c r="O113" s="211" t="e">
        <f>'Budget Template '!#REF!</f>
        <v>#REF!</v>
      </c>
    </row>
    <row r="114" spans="1:15" x14ac:dyDescent="0.35">
      <c r="A114" t="str">
        <f t="shared" si="8"/>
        <v>PGYFY21</v>
      </c>
      <c r="B114" t="str">
        <f t="shared" si="9"/>
        <v>PGYFY21</v>
      </c>
      <c r="C114">
        <f t="shared" si="10"/>
        <v>20201001</v>
      </c>
      <c r="D114" t="str">
        <f t="shared" si="11"/>
        <v>PGYFY21</v>
      </c>
      <c r="E114">
        <f t="shared" si="12"/>
        <v>20201001</v>
      </c>
      <c r="F114" t="str">
        <f t="shared" si="13"/>
        <v>PGYFY21</v>
      </c>
      <c r="G114" t="str">
        <f t="shared" si="14"/>
        <v>PGYFY21</v>
      </c>
      <c r="H114">
        <f t="shared" si="15"/>
        <v>20201001</v>
      </c>
      <c r="I114" s="211" t="e">
        <f>'Budget Template '!#REF!</f>
        <v>#REF!</v>
      </c>
      <c r="J114" s="211" t="e">
        <f>'Budget Template '!#REF!</f>
        <v>#REF!</v>
      </c>
      <c r="K114" s="211" t="e">
        <f>'Budget Template '!#REF!</f>
        <v>#REF!</v>
      </c>
      <c r="L114" s="211" t="e">
        <f>'Budget Template '!#REF!</f>
        <v>#REF!</v>
      </c>
      <c r="M114" s="211" t="e">
        <f>'Budget Template '!#REF!</f>
        <v>#REF!</v>
      </c>
      <c r="N114" s="211" t="e">
        <f>'Budget Template '!#REF!</f>
        <v>#REF!</v>
      </c>
      <c r="O114" s="211" t="e">
        <f>'Budget Template '!#REF!</f>
        <v>#REF!</v>
      </c>
    </row>
    <row r="115" spans="1:15" x14ac:dyDescent="0.35">
      <c r="A115" t="str">
        <f t="shared" si="8"/>
        <v>PGYFY21</v>
      </c>
      <c r="B115" t="str">
        <f t="shared" si="9"/>
        <v>PGYFY21</v>
      </c>
      <c r="C115">
        <f t="shared" si="10"/>
        <v>20201001</v>
      </c>
      <c r="D115" t="str">
        <f t="shared" si="11"/>
        <v>PGYFY21</v>
      </c>
      <c r="E115">
        <f t="shared" si="12"/>
        <v>20201001</v>
      </c>
      <c r="F115" t="str">
        <f t="shared" si="13"/>
        <v>PGYFY21</v>
      </c>
      <c r="G115" t="str">
        <f t="shared" si="14"/>
        <v>PGYFY21</v>
      </c>
      <c r="H115">
        <f t="shared" si="15"/>
        <v>20201001</v>
      </c>
      <c r="I115" s="211" t="e">
        <f>'Budget Template '!#REF!</f>
        <v>#REF!</v>
      </c>
      <c r="J115" s="211" t="e">
        <f>'Budget Template '!#REF!</f>
        <v>#REF!</v>
      </c>
      <c r="K115" s="211" t="e">
        <f>'Budget Template '!#REF!</f>
        <v>#REF!</v>
      </c>
      <c r="L115" s="211" t="e">
        <f>'Budget Template '!#REF!</f>
        <v>#REF!</v>
      </c>
      <c r="M115" s="211" t="e">
        <f>'Budget Template '!#REF!</f>
        <v>#REF!</v>
      </c>
      <c r="N115" s="211" t="e">
        <f>'Budget Template '!#REF!</f>
        <v>#REF!</v>
      </c>
      <c r="O115" s="211" t="e">
        <f>'Budget Template '!#REF!</f>
        <v>#REF!</v>
      </c>
    </row>
    <row r="116" spans="1:15" x14ac:dyDescent="0.35">
      <c r="A116" t="str">
        <f t="shared" si="8"/>
        <v>PGYFY21</v>
      </c>
      <c r="B116" t="str">
        <f t="shared" si="9"/>
        <v>PGYFY21</v>
      </c>
      <c r="C116">
        <f t="shared" si="10"/>
        <v>20201001</v>
      </c>
      <c r="D116" t="str">
        <f t="shared" si="11"/>
        <v>PGYFY21</v>
      </c>
      <c r="E116">
        <f t="shared" si="12"/>
        <v>20201001</v>
      </c>
      <c r="F116" t="str">
        <f t="shared" si="13"/>
        <v>PGYFY21</v>
      </c>
      <c r="G116" t="str">
        <f t="shared" si="14"/>
        <v>PGYFY21</v>
      </c>
      <c r="H116">
        <f t="shared" si="15"/>
        <v>20201001</v>
      </c>
      <c r="I116" s="211" t="e">
        <f>'Budget Template '!#REF!</f>
        <v>#REF!</v>
      </c>
      <c r="J116" s="211" t="e">
        <f>'Budget Template '!#REF!</f>
        <v>#REF!</v>
      </c>
      <c r="K116" s="211" t="e">
        <f>'Budget Template '!#REF!</f>
        <v>#REF!</v>
      </c>
      <c r="L116" s="211" t="e">
        <f>'Budget Template '!#REF!</f>
        <v>#REF!</v>
      </c>
      <c r="M116" s="211" t="e">
        <f>'Budget Template '!#REF!</f>
        <v>#REF!</v>
      </c>
      <c r="N116" s="211" t="e">
        <f>'Budget Template '!#REF!</f>
        <v>#REF!</v>
      </c>
      <c r="O116" s="211" t="e">
        <f>'Budget Template '!#REF!</f>
        <v>#REF!</v>
      </c>
    </row>
    <row r="117" spans="1:15" x14ac:dyDescent="0.35">
      <c r="A117" t="str">
        <f t="shared" si="8"/>
        <v>PGYFY21</v>
      </c>
      <c r="B117" t="str">
        <f t="shared" si="9"/>
        <v>PGYFY21</v>
      </c>
      <c r="C117">
        <f t="shared" si="10"/>
        <v>20201001</v>
      </c>
      <c r="D117" t="str">
        <f t="shared" si="11"/>
        <v>PGYFY21</v>
      </c>
      <c r="E117">
        <f t="shared" si="12"/>
        <v>20201001</v>
      </c>
      <c r="F117" t="str">
        <f t="shared" si="13"/>
        <v>PGYFY21</v>
      </c>
      <c r="G117" t="str">
        <f t="shared" si="14"/>
        <v>PGYFY21</v>
      </c>
      <c r="H117">
        <f t="shared" si="15"/>
        <v>20201001</v>
      </c>
      <c r="I117" s="211" t="e">
        <f>'Budget Template '!#REF!</f>
        <v>#REF!</v>
      </c>
      <c r="J117" s="211" t="e">
        <f>'Budget Template '!#REF!</f>
        <v>#REF!</v>
      </c>
      <c r="K117" s="211" t="e">
        <f>'Budget Template '!#REF!</f>
        <v>#REF!</v>
      </c>
      <c r="L117" s="211" t="e">
        <f>'Budget Template '!#REF!</f>
        <v>#REF!</v>
      </c>
      <c r="M117" s="211" t="e">
        <f>'Budget Template '!#REF!</f>
        <v>#REF!</v>
      </c>
      <c r="N117" s="211" t="e">
        <f>'Budget Template '!#REF!</f>
        <v>#REF!</v>
      </c>
      <c r="O117" s="211" t="e">
        <f>'Budget Template '!#REF!</f>
        <v>#REF!</v>
      </c>
    </row>
    <row r="118" spans="1:15" x14ac:dyDescent="0.35">
      <c r="A118" t="str">
        <f t="shared" si="8"/>
        <v>PGYFY21</v>
      </c>
      <c r="B118" t="str">
        <f t="shared" si="9"/>
        <v>PGYFY21</v>
      </c>
      <c r="C118">
        <f t="shared" si="10"/>
        <v>20201001</v>
      </c>
      <c r="D118" t="str">
        <f t="shared" si="11"/>
        <v>PGYFY21</v>
      </c>
      <c r="E118">
        <f t="shared" si="12"/>
        <v>20201001</v>
      </c>
      <c r="F118" t="str">
        <f t="shared" si="13"/>
        <v>PGYFY21</v>
      </c>
      <c r="G118" t="str">
        <f t="shared" si="14"/>
        <v>PGYFY21</v>
      </c>
      <c r="H118">
        <f t="shared" si="15"/>
        <v>20201001</v>
      </c>
      <c r="I118" s="211" t="e">
        <f>'Budget Template '!#REF!</f>
        <v>#REF!</v>
      </c>
      <c r="J118" s="211" t="e">
        <f>'Budget Template '!#REF!</f>
        <v>#REF!</v>
      </c>
      <c r="K118" s="211" t="e">
        <f>'Budget Template '!#REF!</f>
        <v>#REF!</v>
      </c>
      <c r="L118" s="211" t="e">
        <f>'Budget Template '!#REF!</f>
        <v>#REF!</v>
      </c>
      <c r="M118" s="211" t="e">
        <f>'Budget Template '!#REF!</f>
        <v>#REF!</v>
      </c>
      <c r="N118" s="211" t="e">
        <f>'Budget Template '!#REF!</f>
        <v>#REF!</v>
      </c>
      <c r="O118" s="211" t="e">
        <f>'Budget Template '!#REF!</f>
        <v>#REF!</v>
      </c>
    </row>
    <row r="119" spans="1:15" x14ac:dyDescent="0.35">
      <c r="A119" t="str">
        <f t="shared" si="8"/>
        <v>PGYFY21</v>
      </c>
      <c r="B119" t="str">
        <f t="shared" si="9"/>
        <v>PGYFY21</v>
      </c>
      <c r="C119">
        <f t="shared" si="10"/>
        <v>20201001</v>
      </c>
      <c r="D119" t="str">
        <f t="shared" si="11"/>
        <v>PGYFY21</v>
      </c>
      <c r="E119">
        <f t="shared" si="12"/>
        <v>20201001</v>
      </c>
      <c r="F119" t="str">
        <f t="shared" si="13"/>
        <v>PGYFY21</v>
      </c>
      <c r="G119" t="str">
        <f t="shared" si="14"/>
        <v>PGYFY21</v>
      </c>
      <c r="H119">
        <f t="shared" si="15"/>
        <v>20201001</v>
      </c>
      <c r="I119" s="211" t="e">
        <f>'Budget Template '!#REF!</f>
        <v>#REF!</v>
      </c>
      <c r="J119" s="211" t="e">
        <f>'Budget Template '!#REF!</f>
        <v>#REF!</v>
      </c>
      <c r="K119" s="211" t="e">
        <f>'Budget Template '!#REF!</f>
        <v>#REF!</v>
      </c>
      <c r="L119" s="211" t="e">
        <f>'Budget Template '!#REF!</f>
        <v>#REF!</v>
      </c>
      <c r="M119" s="211" t="e">
        <f>'Budget Template '!#REF!</f>
        <v>#REF!</v>
      </c>
      <c r="N119" s="211" t="e">
        <f>'Budget Template '!#REF!</f>
        <v>#REF!</v>
      </c>
      <c r="O119" s="211" t="e">
        <f>'Budget Template '!#REF!</f>
        <v>#REF!</v>
      </c>
    </row>
    <row r="120" spans="1:15" x14ac:dyDescent="0.35">
      <c r="A120" t="str">
        <f t="shared" si="8"/>
        <v>PGYFY21</v>
      </c>
      <c r="B120" t="str">
        <f t="shared" si="9"/>
        <v>PGYFY21</v>
      </c>
      <c r="C120">
        <f t="shared" si="10"/>
        <v>20201001</v>
      </c>
      <c r="D120" t="str">
        <f t="shared" si="11"/>
        <v>PGYFY21</v>
      </c>
      <c r="E120">
        <f t="shared" si="12"/>
        <v>20201001</v>
      </c>
      <c r="F120" t="str">
        <f t="shared" si="13"/>
        <v>PGYFY21</v>
      </c>
      <c r="G120" t="str">
        <f t="shared" si="14"/>
        <v>PGYFY21</v>
      </c>
      <c r="H120">
        <f t="shared" si="15"/>
        <v>20201001</v>
      </c>
      <c r="I120" s="211" t="e">
        <f>'Budget Template '!#REF!</f>
        <v>#REF!</v>
      </c>
      <c r="J120" s="211" t="e">
        <f>'Budget Template '!#REF!</f>
        <v>#REF!</v>
      </c>
      <c r="K120" s="211" t="e">
        <f>'Budget Template '!#REF!</f>
        <v>#REF!</v>
      </c>
      <c r="L120" s="211" t="e">
        <f>'Budget Template '!#REF!</f>
        <v>#REF!</v>
      </c>
      <c r="M120" s="211" t="e">
        <f>'Budget Template '!#REF!</f>
        <v>#REF!</v>
      </c>
      <c r="N120" s="211" t="e">
        <f>'Budget Template '!#REF!</f>
        <v>#REF!</v>
      </c>
      <c r="O120" s="211" t="e">
        <f>'Budget Template '!#REF!</f>
        <v>#REF!</v>
      </c>
    </row>
    <row r="121" spans="1:15" x14ac:dyDescent="0.35">
      <c r="A121" t="str">
        <f t="shared" si="8"/>
        <v>PGYFY21</v>
      </c>
      <c r="B121" t="str">
        <f t="shared" si="9"/>
        <v>PGYFY21</v>
      </c>
      <c r="C121">
        <f t="shared" si="10"/>
        <v>20201001</v>
      </c>
      <c r="D121" t="str">
        <f t="shared" si="11"/>
        <v>PGYFY21</v>
      </c>
      <c r="E121">
        <f t="shared" si="12"/>
        <v>20201001</v>
      </c>
      <c r="F121" t="str">
        <f t="shared" si="13"/>
        <v>PGYFY21</v>
      </c>
      <c r="G121" t="str">
        <f t="shared" si="14"/>
        <v>PGYFY21</v>
      </c>
      <c r="H121">
        <f t="shared" si="15"/>
        <v>20201001</v>
      </c>
      <c r="I121" s="211" t="e">
        <f>'Budget Template '!#REF!</f>
        <v>#REF!</v>
      </c>
      <c r="J121" s="211" t="e">
        <f>'Budget Template '!#REF!</f>
        <v>#REF!</v>
      </c>
      <c r="K121" s="211" t="e">
        <f>'Budget Template '!#REF!</f>
        <v>#REF!</v>
      </c>
      <c r="L121" s="211" t="e">
        <f>'Budget Template '!#REF!</f>
        <v>#REF!</v>
      </c>
      <c r="M121" s="211" t="e">
        <f>'Budget Template '!#REF!</f>
        <v>#REF!</v>
      </c>
      <c r="N121" s="211" t="e">
        <f>'Budget Template '!#REF!</f>
        <v>#REF!</v>
      </c>
      <c r="O121" s="211" t="e">
        <f>'Budget Template '!#REF!</f>
        <v>#REF!</v>
      </c>
    </row>
    <row r="122" spans="1:15" x14ac:dyDescent="0.35">
      <c r="A122" t="str">
        <f t="shared" si="8"/>
        <v>PGYFY21</v>
      </c>
      <c r="B122" t="str">
        <f t="shared" si="9"/>
        <v>PGYFY21</v>
      </c>
      <c r="C122">
        <f t="shared" si="10"/>
        <v>20201001</v>
      </c>
      <c r="D122" t="str">
        <f t="shared" si="11"/>
        <v>PGYFY21</v>
      </c>
      <c r="E122">
        <f t="shared" si="12"/>
        <v>20201001</v>
      </c>
      <c r="F122" t="str">
        <f t="shared" si="13"/>
        <v>PGYFY21</v>
      </c>
      <c r="G122" t="str">
        <f t="shared" si="14"/>
        <v>PGYFY21</v>
      </c>
      <c r="H122">
        <f t="shared" si="15"/>
        <v>20201001</v>
      </c>
      <c r="I122" s="211" t="e">
        <f>'Budget Template '!#REF!</f>
        <v>#REF!</v>
      </c>
      <c r="J122" s="211" t="e">
        <f>'Budget Template '!#REF!</f>
        <v>#REF!</v>
      </c>
      <c r="K122" s="211" t="e">
        <f>'Budget Template '!#REF!</f>
        <v>#REF!</v>
      </c>
      <c r="L122" s="211" t="e">
        <f>'Budget Template '!#REF!</f>
        <v>#REF!</v>
      </c>
      <c r="M122" s="211" t="e">
        <f>'Budget Template '!#REF!</f>
        <v>#REF!</v>
      </c>
      <c r="N122" s="211" t="e">
        <f>'Budget Template '!#REF!</f>
        <v>#REF!</v>
      </c>
      <c r="O122" s="211" t="e">
        <f>'Budget Template '!#REF!</f>
        <v>#REF!</v>
      </c>
    </row>
    <row r="123" spans="1:15" x14ac:dyDescent="0.35">
      <c r="A123" t="str">
        <f t="shared" si="8"/>
        <v>PGYFY21</v>
      </c>
      <c r="B123" t="str">
        <f t="shared" si="9"/>
        <v>PGYFY21</v>
      </c>
      <c r="C123">
        <f t="shared" si="10"/>
        <v>20201001</v>
      </c>
      <c r="D123" t="str">
        <f t="shared" si="11"/>
        <v>PGYFY21</v>
      </c>
      <c r="E123">
        <f t="shared" si="12"/>
        <v>20201001</v>
      </c>
      <c r="F123" t="str">
        <f t="shared" si="13"/>
        <v>PGYFY21</v>
      </c>
      <c r="G123" t="str">
        <f t="shared" si="14"/>
        <v>PGYFY21</v>
      </c>
      <c r="H123">
        <f t="shared" si="15"/>
        <v>20201001</v>
      </c>
      <c r="I123" s="211" t="e">
        <f>'Budget Template '!#REF!</f>
        <v>#REF!</v>
      </c>
      <c r="J123" s="211" t="e">
        <f>'Budget Template '!#REF!</f>
        <v>#REF!</v>
      </c>
      <c r="K123" s="211" t="e">
        <f>'Budget Template '!#REF!</f>
        <v>#REF!</v>
      </c>
      <c r="L123" s="211" t="e">
        <f>'Budget Template '!#REF!</f>
        <v>#REF!</v>
      </c>
      <c r="M123" s="211" t="e">
        <f>'Budget Template '!#REF!</f>
        <v>#REF!</v>
      </c>
      <c r="N123" s="211" t="e">
        <f>'Budget Template '!#REF!</f>
        <v>#REF!</v>
      </c>
      <c r="O123" s="211" t="e">
        <f>'Budget Template '!#REF!</f>
        <v>#REF!</v>
      </c>
    </row>
    <row r="124" spans="1:15" x14ac:dyDescent="0.35">
      <c r="A124" t="str">
        <f t="shared" si="8"/>
        <v>PGYFY21</v>
      </c>
      <c r="B124" t="str">
        <f t="shared" si="9"/>
        <v>PGYFY21</v>
      </c>
      <c r="C124">
        <f t="shared" si="10"/>
        <v>20201001</v>
      </c>
      <c r="D124" t="str">
        <f t="shared" si="11"/>
        <v>PGYFY21</v>
      </c>
      <c r="E124">
        <f t="shared" si="12"/>
        <v>20201001</v>
      </c>
      <c r="F124" t="str">
        <f t="shared" si="13"/>
        <v>PGYFY21</v>
      </c>
      <c r="G124" t="str">
        <f t="shared" si="14"/>
        <v>PGYFY21</v>
      </c>
      <c r="H124">
        <f t="shared" si="15"/>
        <v>20201001</v>
      </c>
      <c r="I124" s="211" t="e">
        <f>'Budget Template '!#REF!</f>
        <v>#REF!</v>
      </c>
      <c r="J124" s="211" t="e">
        <f>'Budget Template '!#REF!</f>
        <v>#REF!</v>
      </c>
      <c r="K124" s="211" t="e">
        <f>'Budget Template '!#REF!</f>
        <v>#REF!</v>
      </c>
      <c r="L124" s="211" t="e">
        <f>'Budget Template '!#REF!</f>
        <v>#REF!</v>
      </c>
      <c r="M124" s="211" t="e">
        <f>'Budget Template '!#REF!</f>
        <v>#REF!</v>
      </c>
      <c r="N124" s="211" t="e">
        <f>'Budget Template '!#REF!</f>
        <v>#REF!</v>
      </c>
      <c r="O124" s="211" t="e">
        <f>'Budget Template '!#REF!</f>
        <v>#REF!</v>
      </c>
    </row>
    <row r="125" spans="1:15" x14ac:dyDescent="0.35">
      <c r="A125" t="str">
        <f t="shared" si="8"/>
        <v>PGYFY21</v>
      </c>
      <c r="B125" t="str">
        <f t="shared" si="9"/>
        <v>PGYFY21</v>
      </c>
      <c r="C125">
        <f t="shared" si="10"/>
        <v>20201001</v>
      </c>
      <c r="D125" t="str">
        <f t="shared" si="11"/>
        <v>PGYFY21</v>
      </c>
      <c r="E125">
        <f t="shared" si="12"/>
        <v>20201001</v>
      </c>
      <c r="F125" t="str">
        <f t="shared" si="13"/>
        <v>PGYFY21</v>
      </c>
      <c r="G125" t="str">
        <f t="shared" si="14"/>
        <v>PGYFY21</v>
      </c>
      <c r="H125">
        <f t="shared" si="15"/>
        <v>20201001</v>
      </c>
      <c r="I125" s="211" t="e">
        <f>'Budget Template '!#REF!</f>
        <v>#REF!</v>
      </c>
      <c r="J125" s="211" t="e">
        <f>'Budget Template '!#REF!</f>
        <v>#REF!</v>
      </c>
      <c r="K125" s="211" t="e">
        <f>'Budget Template '!#REF!</f>
        <v>#REF!</v>
      </c>
      <c r="L125" s="211" t="e">
        <f>'Budget Template '!#REF!</f>
        <v>#REF!</v>
      </c>
      <c r="M125" s="211" t="e">
        <f>'Budget Template '!#REF!</f>
        <v>#REF!</v>
      </c>
      <c r="N125" s="211" t="e">
        <f>'Budget Template '!#REF!</f>
        <v>#REF!</v>
      </c>
      <c r="O125" s="211" t="e">
        <f>'Budget Template '!#REF!</f>
        <v>#REF!</v>
      </c>
    </row>
    <row r="126" spans="1:15" x14ac:dyDescent="0.35">
      <c r="A126" t="str">
        <f t="shared" si="8"/>
        <v>PGYFY21</v>
      </c>
      <c r="B126" t="str">
        <f t="shared" si="9"/>
        <v>PGYFY21</v>
      </c>
      <c r="C126">
        <f t="shared" si="10"/>
        <v>20201001</v>
      </c>
      <c r="D126" t="str">
        <f t="shared" si="11"/>
        <v>PGYFY21</v>
      </c>
      <c r="E126">
        <f t="shared" si="12"/>
        <v>20201001</v>
      </c>
      <c r="F126" t="str">
        <f t="shared" si="13"/>
        <v>PGYFY21</v>
      </c>
      <c r="G126" t="str">
        <f t="shared" si="14"/>
        <v>PGYFY21</v>
      </c>
      <c r="H126">
        <f t="shared" si="15"/>
        <v>20201001</v>
      </c>
      <c r="I126" s="211" t="e">
        <f>'Budget Template '!#REF!</f>
        <v>#REF!</v>
      </c>
      <c r="J126" s="211" t="e">
        <f>'Budget Template '!#REF!</f>
        <v>#REF!</v>
      </c>
      <c r="K126" s="211" t="e">
        <f>'Budget Template '!#REF!</f>
        <v>#REF!</v>
      </c>
      <c r="L126" s="211" t="e">
        <f>'Budget Template '!#REF!</f>
        <v>#REF!</v>
      </c>
      <c r="M126" s="211" t="e">
        <f>'Budget Template '!#REF!</f>
        <v>#REF!</v>
      </c>
      <c r="N126" s="211" t="e">
        <f>'Budget Template '!#REF!</f>
        <v>#REF!</v>
      </c>
      <c r="O126" s="211" t="e">
        <f>'Budget Template '!#REF!</f>
        <v>#REF!</v>
      </c>
    </row>
    <row r="127" spans="1:15" x14ac:dyDescent="0.35">
      <c r="A127" t="str">
        <f t="shared" si="8"/>
        <v>PGYFY21</v>
      </c>
      <c r="B127" t="str">
        <f t="shared" si="9"/>
        <v>PGYFY21</v>
      </c>
      <c r="C127">
        <f t="shared" si="10"/>
        <v>20201001</v>
      </c>
      <c r="D127" t="str">
        <f t="shared" si="11"/>
        <v>PGYFY21</v>
      </c>
      <c r="E127">
        <f t="shared" si="12"/>
        <v>20201001</v>
      </c>
      <c r="F127" t="str">
        <f t="shared" si="13"/>
        <v>PGYFY21</v>
      </c>
      <c r="G127" t="str">
        <f t="shared" si="14"/>
        <v>PGYFY21</v>
      </c>
      <c r="H127">
        <f t="shared" si="15"/>
        <v>20201001</v>
      </c>
      <c r="I127" s="211" t="e">
        <f>'Budget Template '!#REF!</f>
        <v>#REF!</v>
      </c>
      <c r="J127" s="211" t="e">
        <f>'Budget Template '!#REF!</f>
        <v>#REF!</v>
      </c>
      <c r="K127" s="211" t="e">
        <f>'Budget Template '!#REF!</f>
        <v>#REF!</v>
      </c>
      <c r="L127" s="211" t="e">
        <f>'Budget Template '!#REF!</f>
        <v>#REF!</v>
      </c>
      <c r="M127" s="211" t="e">
        <f>'Budget Template '!#REF!</f>
        <v>#REF!</v>
      </c>
      <c r="N127" s="211" t="e">
        <f>'Budget Template '!#REF!</f>
        <v>#REF!</v>
      </c>
      <c r="O127" s="211" t="e">
        <f>'Budget Template '!#REF!</f>
        <v>#REF!</v>
      </c>
    </row>
    <row r="128" spans="1:15" x14ac:dyDescent="0.35">
      <c r="A128" t="str">
        <f t="shared" si="8"/>
        <v>PGYFY21</v>
      </c>
      <c r="B128" t="str">
        <f t="shared" si="9"/>
        <v>PGYFY21</v>
      </c>
      <c r="C128">
        <f t="shared" si="10"/>
        <v>20201001</v>
      </c>
      <c r="D128" t="str">
        <f t="shared" si="11"/>
        <v>PGYFY21</v>
      </c>
      <c r="E128">
        <f t="shared" si="12"/>
        <v>20201001</v>
      </c>
      <c r="F128" t="str">
        <f t="shared" si="13"/>
        <v>PGYFY21</v>
      </c>
      <c r="G128" t="str">
        <f t="shared" si="14"/>
        <v>PGYFY21</v>
      </c>
      <c r="H128">
        <f t="shared" si="15"/>
        <v>20201001</v>
      </c>
      <c r="I128" s="211" t="e">
        <f>'Budget Template '!#REF!</f>
        <v>#REF!</v>
      </c>
      <c r="J128" s="211" t="e">
        <f>'Budget Template '!#REF!</f>
        <v>#REF!</v>
      </c>
      <c r="K128" s="211" t="e">
        <f>'Budget Template '!#REF!</f>
        <v>#REF!</v>
      </c>
      <c r="L128" s="211" t="e">
        <f>'Budget Template '!#REF!</f>
        <v>#REF!</v>
      </c>
      <c r="M128" s="211" t="e">
        <f>'Budget Template '!#REF!</f>
        <v>#REF!</v>
      </c>
      <c r="N128" s="211" t="e">
        <f>'Budget Template '!#REF!</f>
        <v>#REF!</v>
      </c>
      <c r="O128" s="211" t="e">
        <f>'Budget Template '!#REF!</f>
        <v>#REF!</v>
      </c>
    </row>
    <row r="129" spans="1:15" x14ac:dyDescent="0.35">
      <c r="A129" t="str">
        <f t="shared" si="8"/>
        <v>PGYFY21</v>
      </c>
      <c r="B129" t="str">
        <f t="shared" si="9"/>
        <v>PGYFY21</v>
      </c>
      <c r="C129">
        <f t="shared" si="10"/>
        <v>20201001</v>
      </c>
      <c r="D129" t="str">
        <f t="shared" si="11"/>
        <v>PGYFY21</v>
      </c>
      <c r="E129">
        <f t="shared" si="12"/>
        <v>20201001</v>
      </c>
      <c r="F129" t="str">
        <f t="shared" si="13"/>
        <v>PGYFY21</v>
      </c>
      <c r="G129" t="str">
        <f t="shared" si="14"/>
        <v>PGYFY21</v>
      </c>
      <c r="H129">
        <f t="shared" si="15"/>
        <v>20201001</v>
      </c>
      <c r="I129" s="211" t="e">
        <f>'Budget Template '!#REF!</f>
        <v>#REF!</v>
      </c>
      <c r="J129" s="211" t="e">
        <f>'Budget Template '!#REF!</f>
        <v>#REF!</v>
      </c>
      <c r="K129" s="211" t="e">
        <f>'Budget Template '!#REF!</f>
        <v>#REF!</v>
      </c>
      <c r="L129" s="211" t="e">
        <f>'Budget Template '!#REF!</f>
        <v>#REF!</v>
      </c>
      <c r="M129" s="211" t="e">
        <f>'Budget Template '!#REF!</f>
        <v>#REF!</v>
      </c>
      <c r="N129" s="211" t="e">
        <f>'Budget Template '!#REF!</f>
        <v>#REF!</v>
      </c>
      <c r="O129" s="211" t="e">
        <f>'Budget Template '!#REF!</f>
        <v>#REF!</v>
      </c>
    </row>
    <row r="130" spans="1:15" x14ac:dyDescent="0.35">
      <c r="A130" t="str">
        <f t="shared" si="8"/>
        <v>PGYFY21</v>
      </c>
      <c r="B130" t="str">
        <f t="shared" si="9"/>
        <v>PGYFY21</v>
      </c>
      <c r="C130">
        <f t="shared" si="10"/>
        <v>20201001</v>
      </c>
      <c r="D130" t="str">
        <f t="shared" si="11"/>
        <v>PGYFY21</v>
      </c>
      <c r="E130">
        <f t="shared" si="12"/>
        <v>20201001</v>
      </c>
      <c r="F130" t="str">
        <f t="shared" si="13"/>
        <v>PGYFY21</v>
      </c>
      <c r="G130" t="str">
        <f t="shared" si="14"/>
        <v>PGYFY21</v>
      </c>
      <c r="H130">
        <f t="shared" si="15"/>
        <v>20201001</v>
      </c>
      <c r="I130" s="211" t="e">
        <f>'Budget Template '!#REF!</f>
        <v>#REF!</v>
      </c>
      <c r="J130" s="211" t="e">
        <f>'Budget Template '!#REF!</f>
        <v>#REF!</v>
      </c>
      <c r="K130" s="211" t="e">
        <f>'Budget Template '!#REF!</f>
        <v>#REF!</v>
      </c>
      <c r="L130" s="211" t="e">
        <f>'Budget Template '!#REF!</f>
        <v>#REF!</v>
      </c>
      <c r="M130" s="211" t="e">
        <f>'Budget Template '!#REF!</f>
        <v>#REF!</v>
      </c>
      <c r="N130" s="211" t="e">
        <f>'Budget Template '!#REF!</f>
        <v>#REF!</v>
      </c>
      <c r="O130" s="211" t="e">
        <f>'Budget Template '!#REF!</f>
        <v>#REF!</v>
      </c>
    </row>
    <row r="131" spans="1:15" x14ac:dyDescent="0.35">
      <c r="A131" t="str">
        <f t="shared" ref="A131:A194" si="16">A130</f>
        <v>PGYFY21</v>
      </c>
      <c r="B131" t="str">
        <f t="shared" ref="B131:B194" si="17">B130</f>
        <v>PGYFY21</v>
      </c>
      <c r="C131">
        <f t="shared" ref="C131:C194" si="18">C130</f>
        <v>20201001</v>
      </c>
      <c r="D131" t="str">
        <f t="shared" ref="D131:D194" si="19">D130</f>
        <v>PGYFY21</v>
      </c>
      <c r="E131">
        <f t="shared" ref="E131:E194" si="20">E130</f>
        <v>20201001</v>
      </c>
      <c r="F131" t="str">
        <f t="shared" ref="F131:F194" si="21">F130</f>
        <v>PGYFY21</v>
      </c>
      <c r="G131" t="str">
        <f t="shared" ref="G131:G194" si="22">G130</f>
        <v>PGYFY21</v>
      </c>
      <c r="H131">
        <f t="shared" ref="H131:H194" si="23">H130</f>
        <v>20201001</v>
      </c>
      <c r="I131" s="211" t="e">
        <f>'Budget Template '!#REF!</f>
        <v>#REF!</v>
      </c>
      <c r="J131" s="211" t="e">
        <f>'Budget Template '!#REF!</f>
        <v>#REF!</v>
      </c>
      <c r="K131" s="211" t="e">
        <f>'Budget Template '!#REF!</f>
        <v>#REF!</v>
      </c>
      <c r="L131" s="211" t="e">
        <f>'Budget Template '!#REF!</f>
        <v>#REF!</v>
      </c>
      <c r="M131" s="211" t="e">
        <f>'Budget Template '!#REF!</f>
        <v>#REF!</v>
      </c>
      <c r="N131" s="211" t="e">
        <f>'Budget Template '!#REF!</f>
        <v>#REF!</v>
      </c>
      <c r="O131" s="211" t="e">
        <f>'Budget Template '!#REF!</f>
        <v>#REF!</v>
      </c>
    </row>
    <row r="132" spans="1:15" x14ac:dyDescent="0.35">
      <c r="A132" t="str">
        <f t="shared" si="16"/>
        <v>PGYFY21</v>
      </c>
      <c r="B132" t="str">
        <f t="shared" si="17"/>
        <v>PGYFY21</v>
      </c>
      <c r="C132">
        <f t="shared" si="18"/>
        <v>20201001</v>
      </c>
      <c r="D132" t="str">
        <f t="shared" si="19"/>
        <v>PGYFY21</v>
      </c>
      <c r="E132">
        <f t="shared" si="20"/>
        <v>20201001</v>
      </c>
      <c r="F132" t="str">
        <f t="shared" si="21"/>
        <v>PGYFY21</v>
      </c>
      <c r="G132" t="str">
        <f t="shared" si="22"/>
        <v>PGYFY21</v>
      </c>
      <c r="H132">
        <f t="shared" si="23"/>
        <v>20201001</v>
      </c>
      <c r="I132" s="211" t="e">
        <f>'Budget Template '!#REF!</f>
        <v>#REF!</v>
      </c>
      <c r="J132" s="211" t="e">
        <f>'Budget Template '!#REF!</f>
        <v>#REF!</v>
      </c>
      <c r="K132" s="211" t="e">
        <f>'Budget Template '!#REF!</f>
        <v>#REF!</v>
      </c>
      <c r="L132" s="211" t="e">
        <f>'Budget Template '!#REF!</f>
        <v>#REF!</v>
      </c>
      <c r="M132" s="211" t="e">
        <f>'Budget Template '!#REF!</f>
        <v>#REF!</v>
      </c>
      <c r="N132" s="211" t="e">
        <f>'Budget Template '!#REF!</f>
        <v>#REF!</v>
      </c>
      <c r="O132" s="211" t="e">
        <f>'Budget Template '!#REF!</f>
        <v>#REF!</v>
      </c>
    </row>
    <row r="133" spans="1:15" x14ac:dyDescent="0.35">
      <c r="A133" t="str">
        <f t="shared" si="16"/>
        <v>PGYFY21</v>
      </c>
      <c r="B133" t="str">
        <f t="shared" si="17"/>
        <v>PGYFY21</v>
      </c>
      <c r="C133">
        <f t="shared" si="18"/>
        <v>20201001</v>
      </c>
      <c r="D133" t="str">
        <f t="shared" si="19"/>
        <v>PGYFY21</v>
      </c>
      <c r="E133">
        <f t="shared" si="20"/>
        <v>20201001</v>
      </c>
      <c r="F133" t="str">
        <f t="shared" si="21"/>
        <v>PGYFY21</v>
      </c>
      <c r="G133" t="str">
        <f t="shared" si="22"/>
        <v>PGYFY21</v>
      </c>
      <c r="H133">
        <f t="shared" si="23"/>
        <v>20201001</v>
      </c>
      <c r="I133" s="211" t="e">
        <f>'Budget Template '!#REF!</f>
        <v>#REF!</v>
      </c>
      <c r="J133" s="211" t="e">
        <f>'Budget Template '!#REF!</f>
        <v>#REF!</v>
      </c>
      <c r="K133" s="211" t="e">
        <f>'Budget Template '!#REF!</f>
        <v>#REF!</v>
      </c>
      <c r="L133" s="211" t="e">
        <f>'Budget Template '!#REF!</f>
        <v>#REF!</v>
      </c>
      <c r="M133" s="211" t="e">
        <f>'Budget Template '!#REF!</f>
        <v>#REF!</v>
      </c>
      <c r="N133" s="211" t="e">
        <f>'Budget Template '!#REF!</f>
        <v>#REF!</v>
      </c>
      <c r="O133" s="211" t="e">
        <f>'Budget Template '!#REF!</f>
        <v>#REF!</v>
      </c>
    </row>
    <row r="134" spans="1:15" x14ac:dyDescent="0.35">
      <c r="A134" t="str">
        <f t="shared" si="16"/>
        <v>PGYFY21</v>
      </c>
      <c r="B134" t="str">
        <f t="shared" si="17"/>
        <v>PGYFY21</v>
      </c>
      <c r="C134">
        <f t="shared" si="18"/>
        <v>20201001</v>
      </c>
      <c r="D134" t="str">
        <f t="shared" si="19"/>
        <v>PGYFY21</v>
      </c>
      <c r="E134">
        <f t="shared" si="20"/>
        <v>20201001</v>
      </c>
      <c r="F134" t="str">
        <f t="shared" si="21"/>
        <v>PGYFY21</v>
      </c>
      <c r="G134" t="str">
        <f t="shared" si="22"/>
        <v>PGYFY21</v>
      </c>
      <c r="H134">
        <f t="shared" si="23"/>
        <v>20201001</v>
      </c>
      <c r="I134" s="211" t="e">
        <f>'Budget Template '!#REF!</f>
        <v>#REF!</v>
      </c>
      <c r="J134" s="211" t="e">
        <f>'Budget Template '!#REF!</f>
        <v>#REF!</v>
      </c>
      <c r="K134" s="211" t="e">
        <f>'Budget Template '!#REF!</f>
        <v>#REF!</v>
      </c>
      <c r="L134" s="211" t="e">
        <f>'Budget Template '!#REF!</f>
        <v>#REF!</v>
      </c>
      <c r="M134" s="211" t="e">
        <f>'Budget Template '!#REF!</f>
        <v>#REF!</v>
      </c>
      <c r="N134" s="211" t="e">
        <f>'Budget Template '!#REF!</f>
        <v>#REF!</v>
      </c>
      <c r="O134" s="211" t="e">
        <f>'Budget Template '!#REF!</f>
        <v>#REF!</v>
      </c>
    </row>
    <row r="135" spans="1:15" x14ac:dyDescent="0.35">
      <c r="A135" t="str">
        <f t="shared" si="16"/>
        <v>PGYFY21</v>
      </c>
      <c r="B135" t="str">
        <f t="shared" si="17"/>
        <v>PGYFY21</v>
      </c>
      <c r="C135">
        <f t="shared" si="18"/>
        <v>20201001</v>
      </c>
      <c r="D135" t="str">
        <f t="shared" si="19"/>
        <v>PGYFY21</v>
      </c>
      <c r="E135">
        <f t="shared" si="20"/>
        <v>20201001</v>
      </c>
      <c r="F135" t="str">
        <f t="shared" si="21"/>
        <v>PGYFY21</v>
      </c>
      <c r="G135" t="str">
        <f t="shared" si="22"/>
        <v>PGYFY21</v>
      </c>
      <c r="H135">
        <f t="shared" si="23"/>
        <v>20201001</v>
      </c>
      <c r="I135" s="211" t="e">
        <f>'Budget Template '!#REF!</f>
        <v>#REF!</v>
      </c>
      <c r="J135" s="211" t="e">
        <f>'Budget Template '!#REF!</f>
        <v>#REF!</v>
      </c>
      <c r="K135" s="211" t="e">
        <f>'Budget Template '!#REF!</f>
        <v>#REF!</v>
      </c>
      <c r="L135" s="211" t="e">
        <f>'Budget Template '!#REF!</f>
        <v>#REF!</v>
      </c>
      <c r="M135" s="211" t="e">
        <f>'Budget Template '!#REF!</f>
        <v>#REF!</v>
      </c>
      <c r="N135" s="211" t="e">
        <f>'Budget Template '!#REF!</f>
        <v>#REF!</v>
      </c>
      <c r="O135" s="211" t="e">
        <f>'Budget Template '!#REF!</f>
        <v>#REF!</v>
      </c>
    </row>
    <row r="136" spans="1:15" x14ac:dyDescent="0.35">
      <c r="A136" t="str">
        <f t="shared" si="16"/>
        <v>PGYFY21</v>
      </c>
      <c r="B136" t="str">
        <f t="shared" si="17"/>
        <v>PGYFY21</v>
      </c>
      <c r="C136">
        <f t="shared" si="18"/>
        <v>20201001</v>
      </c>
      <c r="D136" t="str">
        <f t="shared" si="19"/>
        <v>PGYFY21</v>
      </c>
      <c r="E136">
        <f t="shared" si="20"/>
        <v>20201001</v>
      </c>
      <c r="F136" t="str">
        <f t="shared" si="21"/>
        <v>PGYFY21</v>
      </c>
      <c r="G136" t="str">
        <f t="shared" si="22"/>
        <v>PGYFY21</v>
      </c>
      <c r="H136">
        <f t="shared" si="23"/>
        <v>20201001</v>
      </c>
      <c r="I136" s="211" t="e">
        <f>'Budget Template '!#REF!</f>
        <v>#REF!</v>
      </c>
      <c r="J136" s="211" t="e">
        <f>'Budget Template '!#REF!</f>
        <v>#REF!</v>
      </c>
      <c r="K136" s="211" t="e">
        <f>'Budget Template '!#REF!</f>
        <v>#REF!</v>
      </c>
      <c r="L136" s="211" t="e">
        <f>'Budget Template '!#REF!</f>
        <v>#REF!</v>
      </c>
      <c r="M136" s="211" t="e">
        <f>'Budget Template '!#REF!</f>
        <v>#REF!</v>
      </c>
      <c r="N136" s="211" t="e">
        <f>'Budget Template '!#REF!</f>
        <v>#REF!</v>
      </c>
      <c r="O136" s="211" t="e">
        <f>'Budget Template '!#REF!</f>
        <v>#REF!</v>
      </c>
    </row>
    <row r="137" spans="1:15" x14ac:dyDescent="0.35">
      <c r="A137" t="str">
        <f t="shared" si="16"/>
        <v>PGYFY21</v>
      </c>
      <c r="B137" t="str">
        <f t="shared" si="17"/>
        <v>PGYFY21</v>
      </c>
      <c r="C137">
        <f t="shared" si="18"/>
        <v>20201001</v>
      </c>
      <c r="D137" t="str">
        <f t="shared" si="19"/>
        <v>PGYFY21</v>
      </c>
      <c r="E137">
        <f t="shared" si="20"/>
        <v>20201001</v>
      </c>
      <c r="F137" t="str">
        <f t="shared" si="21"/>
        <v>PGYFY21</v>
      </c>
      <c r="G137" t="str">
        <f t="shared" si="22"/>
        <v>PGYFY21</v>
      </c>
      <c r="H137">
        <f t="shared" si="23"/>
        <v>20201001</v>
      </c>
      <c r="I137" s="211" t="e">
        <f>'Budget Template '!#REF!</f>
        <v>#REF!</v>
      </c>
      <c r="J137" s="211" t="e">
        <f>'Budget Template '!#REF!</f>
        <v>#REF!</v>
      </c>
      <c r="K137" s="211" t="e">
        <f>'Budget Template '!#REF!</f>
        <v>#REF!</v>
      </c>
      <c r="L137" s="211" t="e">
        <f>'Budget Template '!#REF!</f>
        <v>#REF!</v>
      </c>
      <c r="M137" s="211" t="e">
        <f>'Budget Template '!#REF!</f>
        <v>#REF!</v>
      </c>
      <c r="N137" s="211" t="e">
        <f>'Budget Template '!#REF!</f>
        <v>#REF!</v>
      </c>
      <c r="O137" s="211" t="e">
        <f>'Budget Template '!#REF!</f>
        <v>#REF!</v>
      </c>
    </row>
    <row r="138" spans="1:15" x14ac:dyDescent="0.35">
      <c r="A138" t="str">
        <f t="shared" si="16"/>
        <v>PGYFY21</v>
      </c>
      <c r="B138" t="str">
        <f t="shared" si="17"/>
        <v>PGYFY21</v>
      </c>
      <c r="C138">
        <f t="shared" si="18"/>
        <v>20201001</v>
      </c>
      <c r="D138" t="str">
        <f t="shared" si="19"/>
        <v>PGYFY21</v>
      </c>
      <c r="E138">
        <f t="shared" si="20"/>
        <v>20201001</v>
      </c>
      <c r="F138" t="str">
        <f t="shared" si="21"/>
        <v>PGYFY21</v>
      </c>
      <c r="G138" t="str">
        <f t="shared" si="22"/>
        <v>PGYFY21</v>
      </c>
      <c r="H138">
        <f t="shared" si="23"/>
        <v>20201001</v>
      </c>
      <c r="I138" s="211" t="e">
        <f>'Budget Template '!#REF!</f>
        <v>#REF!</v>
      </c>
      <c r="J138" s="211" t="e">
        <f>'Budget Template '!#REF!</f>
        <v>#REF!</v>
      </c>
      <c r="K138" s="211" t="e">
        <f>'Budget Template '!#REF!</f>
        <v>#REF!</v>
      </c>
      <c r="L138" s="211" t="e">
        <f>'Budget Template '!#REF!</f>
        <v>#REF!</v>
      </c>
      <c r="M138" s="211" t="e">
        <f>'Budget Template '!#REF!</f>
        <v>#REF!</v>
      </c>
      <c r="N138" s="211" t="e">
        <f>'Budget Template '!#REF!</f>
        <v>#REF!</v>
      </c>
      <c r="O138" s="211" t="e">
        <f>'Budget Template '!#REF!</f>
        <v>#REF!</v>
      </c>
    </row>
    <row r="139" spans="1:15" x14ac:dyDescent="0.35">
      <c r="A139" t="str">
        <f t="shared" si="16"/>
        <v>PGYFY21</v>
      </c>
      <c r="B139" t="str">
        <f t="shared" si="17"/>
        <v>PGYFY21</v>
      </c>
      <c r="C139">
        <f t="shared" si="18"/>
        <v>20201001</v>
      </c>
      <c r="D139" t="str">
        <f t="shared" si="19"/>
        <v>PGYFY21</v>
      </c>
      <c r="E139">
        <f t="shared" si="20"/>
        <v>20201001</v>
      </c>
      <c r="F139" t="str">
        <f t="shared" si="21"/>
        <v>PGYFY21</v>
      </c>
      <c r="G139" t="str">
        <f t="shared" si="22"/>
        <v>PGYFY21</v>
      </c>
      <c r="H139">
        <f t="shared" si="23"/>
        <v>20201001</v>
      </c>
      <c r="I139" s="211" t="e">
        <f>'Budget Template '!#REF!</f>
        <v>#REF!</v>
      </c>
      <c r="J139" s="211" t="e">
        <f>'Budget Template '!#REF!</f>
        <v>#REF!</v>
      </c>
      <c r="K139" s="211" t="e">
        <f>'Budget Template '!#REF!</f>
        <v>#REF!</v>
      </c>
      <c r="L139" s="211" t="e">
        <f>'Budget Template '!#REF!</f>
        <v>#REF!</v>
      </c>
      <c r="M139" s="211" t="e">
        <f>'Budget Template '!#REF!</f>
        <v>#REF!</v>
      </c>
      <c r="N139" s="211" t="e">
        <f>'Budget Template '!#REF!</f>
        <v>#REF!</v>
      </c>
      <c r="O139" s="211" t="e">
        <f>'Budget Template '!#REF!</f>
        <v>#REF!</v>
      </c>
    </row>
    <row r="140" spans="1:15" x14ac:dyDescent="0.35">
      <c r="A140" t="str">
        <f t="shared" si="16"/>
        <v>PGYFY21</v>
      </c>
      <c r="B140" t="str">
        <f t="shared" si="17"/>
        <v>PGYFY21</v>
      </c>
      <c r="C140">
        <f t="shared" si="18"/>
        <v>20201001</v>
      </c>
      <c r="D140" t="str">
        <f t="shared" si="19"/>
        <v>PGYFY21</v>
      </c>
      <c r="E140">
        <f t="shared" si="20"/>
        <v>20201001</v>
      </c>
      <c r="F140" t="str">
        <f t="shared" si="21"/>
        <v>PGYFY21</v>
      </c>
      <c r="G140" t="str">
        <f t="shared" si="22"/>
        <v>PGYFY21</v>
      </c>
      <c r="H140">
        <f t="shared" si="23"/>
        <v>20201001</v>
      </c>
      <c r="I140" s="211" t="e">
        <f>'Budget Template '!#REF!</f>
        <v>#REF!</v>
      </c>
      <c r="J140" s="211" t="e">
        <f>'Budget Template '!#REF!</f>
        <v>#REF!</v>
      </c>
      <c r="K140" s="211" t="e">
        <f>'Budget Template '!#REF!</f>
        <v>#REF!</v>
      </c>
      <c r="L140" s="211" t="e">
        <f>'Budget Template '!#REF!</f>
        <v>#REF!</v>
      </c>
      <c r="M140" s="211" t="e">
        <f>'Budget Template '!#REF!</f>
        <v>#REF!</v>
      </c>
      <c r="N140" s="211" t="e">
        <f>'Budget Template '!#REF!</f>
        <v>#REF!</v>
      </c>
      <c r="O140" s="211" t="e">
        <f>'Budget Template '!#REF!</f>
        <v>#REF!</v>
      </c>
    </row>
    <row r="141" spans="1:15" x14ac:dyDescent="0.35">
      <c r="A141" t="str">
        <f t="shared" si="16"/>
        <v>PGYFY21</v>
      </c>
      <c r="B141" t="str">
        <f t="shared" si="17"/>
        <v>PGYFY21</v>
      </c>
      <c r="C141">
        <f t="shared" si="18"/>
        <v>20201001</v>
      </c>
      <c r="D141" t="str">
        <f t="shared" si="19"/>
        <v>PGYFY21</v>
      </c>
      <c r="E141">
        <f t="shared" si="20"/>
        <v>20201001</v>
      </c>
      <c r="F141" t="str">
        <f t="shared" si="21"/>
        <v>PGYFY21</v>
      </c>
      <c r="G141" t="str">
        <f t="shared" si="22"/>
        <v>PGYFY21</v>
      </c>
      <c r="H141">
        <f t="shared" si="23"/>
        <v>20201001</v>
      </c>
      <c r="I141" s="211" t="e">
        <f>'Budget Template '!#REF!</f>
        <v>#REF!</v>
      </c>
      <c r="J141" s="211" t="e">
        <f>'Budget Template '!#REF!</f>
        <v>#REF!</v>
      </c>
      <c r="K141" s="211" t="e">
        <f>'Budget Template '!#REF!</f>
        <v>#REF!</v>
      </c>
      <c r="L141" s="211" t="e">
        <f>'Budget Template '!#REF!</f>
        <v>#REF!</v>
      </c>
      <c r="M141" s="211" t="e">
        <f>'Budget Template '!#REF!</f>
        <v>#REF!</v>
      </c>
      <c r="N141" s="211" t="e">
        <f>'Budget Template '!#REF!</f>
        <v>#REF!</v>
      </c>
      <c r="O141" s="211" t="e">
        <f>'Budget Template '!#REF!</f>
        <v>#REF!</v>
      </c>
    </row>
    <row r="142" spans="1:15" x14ac:dyDescent="0.35">
      <c r="A142" t="str">
        <f t="shared" si="16"/>
        <v>PGYFY21</v>
      </c>
      <c r="B142" t="str">
        <f t="shared" si="17"/>
        <v>PGYFY21</v>
      </c>
      <c r="C142">
        <f t="shared" si="18"/>
        <v>20201001</v>
      </c>
      <c r="D142" t="str">
        <f t="shared" si="19"/>
        <v>PGYFY21</v>
      </c>
      <c r="E142">
        <f t="shared" si="20"/>
        <v>20201001</v>
      </c>
      <c r="F142" t="str">
        <f t="shared" si="21"/>
        <v>PGYFY21</v>
      </c>
      <c r="G142" t="str">
        <f t="shared" si="22"/>
        <v>PGYFY21</v>
      </c>
      <c r="H142">
        <f t="shared" si="23"/>
        <v>20201001</v>
      </c>
      <c r="I142" s="211" t="e">
        <f>'Budget Template '!#REF!</f>
        <v>#REF!</v>
      </c>
      <c r="J142" s="211" t="e">
        <f>'Budget Template '!#REF!</f>
        <v>#REF!</v>
      </c>
      <c r="K142" s="211" t="e">
        <f>'Budget Template '!#REF!</f>
        <v>#REF!</v>
      </c>
      <c r="L142" s="211" t="e">
        <f>'Budget Template '!#REF!</f>
        <v>#REF!</v>
      </c>
      <c r="M142" s="211" t="e">
        <f>'Budget Template '!#REF!</f>
        <v>#REF!</v>
      </c>
      <c r="N142" s="211" t="e">
        <f>'Budget Template '!#REF!</f>
        <v>#REF!</v>
      </c>
      <c r="O142" s="211" t="e">
        <f>'Budget Template '!#REF!</f>
        <v>#REF!</v>
      </c>
    </row>
    <row r="143" spans="1:15" x14ac:dyDescent="0.35">
      <c r="A143" t="str">
        <f t="shared" si="16"/>
        <v>PGYFY21</v>
      </c>
      <c r="B143" t="str">
        <f t="shared" si="17"/>
        <v>PGYFY21</v>
      </c>
      <c r="C143">
        <f t="shared" si="18"/>
        <v>20201001</v>
      </c>
      <c r="D143" t="str">
        <f t="shared" si="19"/>
        <v>PGYFY21</v>
      </c>
      <c r="E143">
        <f t="shared" si="20"/>
        <v>20201001</v>
      </c>
      <c r="F143" t="str">
        <f t="shared" si="21"/>
        <v>PGYFY21</v>
      </c>
      <c r="G143" t="str">
        <f t="shared" si="22"/>
        <v>PGYFY21</v>
      </c>
      <c r="H143">
        <f t="shared" si="23"/>
        <v>20201001</v>
      </c>
      <c r="I143" s="211" t="e">
        <f>'Budget Template '!#REF!</f>
        <v>#REF!</v>
      </c>
      <c r="J143" s="211" t="e">
        <f>'Budget Template '!#REF!</f>
        <v>#REF!</v>
      </c>
      <c r="K143" s="211" t="e">
        <f>'Budget Template '!#REF!</f>
        <v>#REF!</v>
      </c>
      <c r="L143" s="211" t="e">
        <f>'Budget Template '!#REF!</f>
        <v>#REF!</v>
      </c>
      <c r="M143" s="211" t="e">
        <f>'Budget Template '!#REF!</f>
        <v>#REF!</v>
      </c>
      <c r="N143" s="211" t="e">
        <f>'Budget Template '!#REF!</f>
        <v>#REF!</v>
      </c>
      <c r="O143" s="211" t="e">
        <f>'Budget Template '!#REF!</f>
        <v>#REF!</v>
      </c>
    </row>
    <row r="144" spans="1:15" x14ac:dyDescent="0.35">
      <c r="A144" t="str">
        <f t="shared" si="16"/>
        <v>PGYFY21</v>
      </c>
      <c r="B144" t="str">
        <f t="shared" si="17"/>
        <v>PGYFY21</v>
      </c>
      <c r="C144">
        <f t="shared" si="18"/>
        <v>20201001</v>
      </c>
      <c r="D144" t="str">
        <f t="shared" si="19"/>
        <v>PGYFY21</v>
      </c>
      <c r="E144">
        <f t="shared" si="20"/>
        <v>20201001</v>
      </c>
      <c r="F144" t="str">
        <f t="shared" si="21"/>
        <v>PGYFY21</v>
      </c>
      <c r="G144" t="str">
        <f t="shared" si="22"/>
        <v>PGYFY21</v>
      </c>
      <c r="H144">
        <f t="shared" si="23"/>
        <v>20201001</v>
      </c>
      <c r="I144" s="211" t="e">
        <f>'Budget Template '!#REF!</f>
        <v>#REF!</v>
      </c>
      <c r="J144" s="211" t="e">
        <f>'Budget Template '!#REF!</f>
        <v>#REF!</v>
      </c>
      <c r="K144" s="211" t="e">
        <f>'Budget Template '!#REF!</f>
        <v>#REF!</v>
      </c>
      <c r="L144" s="211" t="e">
        <f>'Budget Template '!#REF!</f>
        <v>#REF!</v>
      </c>
      <c r="M144" s="211" t="e">
        <f>'Budget Template '!#REF!</f>
        <v>#REF!</v>
      </c>
      <c r="N144" s="211" t="e">
        <f>'Budget Template '!#REF!</f>
        <v>#REF!</v>
      </c>
      <c r="O144" s="211" t="e">
        <f>'Budget Template '!#REF!</f>
        <v>#REF!</v>
      </c>
    </row>
    <row r="145" spans="1:15" x14ac:dyDescent="0.35">
      <c r="A145" t="str">
        <f t="shared" si="16"/>
        <v>PGYFY21</v>
      </c>
      <c r="B145" t="str">
        <f t="shared" si="17"/>
        <v>PGYFY21</v>
      </c>
      <c r="C145">
        <f t="shared" si="18"/>
        <v>20201001</v>
      </c>
      <c r="D145" t="str">
        <f t="shared" si="19"/>
        <v>PGYFY21</v>
      </c>
      <c r="E145">
        <f t="shared" si="20"/>
        <v>20201001</v>
      </c>
      <c r="F145" t="str">
        <f t="shared" si="21"/>
        <v>PGYFY21</v>
      </c>
      <c r="G145" t="str">
        <f t="shared" si="22"/>
        <v>PGYFY21</v>
      </c>
      <c r="H145">
        <f t="shared" si="23"/>
        <v>20201001</v>
      </c>
      <c r="I145" s="211" t="e">
        <f>'Budget Template '!#REF!</f>
        <v>#REF!</v>
      </c>
      <c r="J145" s="211" t="e">
        <f>'Budget Template '!#REF!</f>
        <v>#REF!</v>
      </c>
      <c r="K145" s="211" t="e">
        <f>'Budget Template '!#REF!</f>
        <v>#REF!</v>
      </c>
      <c r="L145" s="211" t="e">
        <f>'Budget Template '!#REF!</f>
        <v>#REF!</v>
      </c>
      <c r="M145" s="211" t="e">
        <f>'Budget Template '!#REF!</f>
        <v>#REF!</v>
      </c>
      <c r="N145" s="211" t="e">
        <f>'Budget Template '!#REF!</f>
        <v>#REF!</v>
      </c>
      <c r="O145" s="211" t="e">
        <f>'Budget Template '!#REF!</f>
        <v>#REF!</v>
      </c>
    </row>
    <row r="146" spans="1:15" x14ac:dyDescent="0.35">
      <c r="A146" t="str">
        <f t="shared" si="16"/>
        <v>PGYFY21</v>
      </c>
      <c r="B146" t="str">
        <f t="shared" si="17"/>
        <v>PGYFY21</v>
      </c>
      <c r="C146">
        <f t="shared" si="18"/>
        <v>20201001</v>
      </c>
      <c r="D146" t="str">
        <f t="shared" si="19"/>
        <v>PGYFY21</v>
      </c>
      <c r="E146">
        <f t="shared" si="20"/>
        <v>20201001</v>
      </c>
      <c r="F146" t="str">
        <f t="shared" si="21"/>
        <v>PGYFY21</v>
      </c>
      <c r="G146" t="str">
        <f t="shared" si="22"/>
        <v>PGYFY21</v>
      </c>
      <c r="H146">
        <f t="shared" si="23"/>
        <v>20201001</v>
      </c>
      <c r="I146" s="211" t="e">
        <f>'Budget Template '!#REF!</f>
        <v>#REF!</v>
      </c>
      <c r="J146" s="211" t="e">
        <f>'Budget Template '!#REF!</f>
        <v>#REF!</v>
      </c>
      <c r="K146" s="211" t="e">
        <f>'Budget Template '!#REF!</f>
        <v>#REF!</v>
      </c>
      <c r="L146" s="211" t="e">
        <f>'Budget Template '!#REF!</f>
        <v>#REF!</v>
      </c>
      <c r="M146" s="211" t="e">
        <f>'Budget Template '!#REF!</f>
        <v>#REF!</v>
      </c>
      <c r="N146" s="211" t="e">
        <f>'Budget Template '!#REF!</f>
        <v>#REF!</v>
      </c>
      <c r="O146" s="211" t="e">
        <f>'Budget Template '!#REF!</f>
        <v>#REF!</v>
      </c>
    </row>
    <row r="147" spans="1:15" x14ac:dyDescent="0.35">
      <c r="A147" t="str">
        <f t="shared" si="16"/>
        <v>PGYFY21</v>
      </c>
      <c r="B147" t="str">
        <f t="shared" si="17"/>
        <v>PGYFY21</v>
      </c>
      <c r="C147">
        <f t="shared" si="18"/>
        <v>20201001</v>
      </c>
      <c r="D147" t="str">
        <f t="shared" si="19"/>
        <v>PGYFY21</v>
      </c>
      <c r="E147">
        <f t="shared" si="20"/>
        <v>20201001</v>
      </c>
      <c r="F147" t="str">
        <f t="shared" si="21"/>
        <v>PGYFY21</v>
      </c>
      <c r="G147" t="str">
        <f t="shared" si="22"/>
        <v>PGYFY21</v>
      </c>
      <c r="H147">
        <f t="shared" si="23"/>
        <v>20201001</v>
      </c>
      <c r="I147" s="211" t="e">
        <f>'Budget Template '!#REF!</f>
        <v>#REF!</v>
      </c>
      <c r="J147" s="211" t="e">
        <f>'Budget Template '!#REF!</f>
        <v>#REF!</v>
      </c>
      <c r="K147" s="211" t="e">
        <f>'Budget Template '!#REF!</f>
        <v>#REF!</v>
      </c>
      <c r="L147" s="211" t="e">
        <f>'Budget Template '!#REF!</f>
        <v>#REF!</v>
      </c>
      <c r="M147" s="211" t="e">
        <f>'Budget Template '!#REF!</f>
        <v>#REF!</v>
      </c>
      <c r="N147" s="211" t="e">
        <f>'Budget Template '!#REF!</f>
        <v>#REF!</v>
      </c>
      <c r="O147" s="211" t="e">
        <f>'Budget Template '!#REF!</f>
        <v>#REF!</v>
      </c>
    </row>
    <row r="148" spans="1:15" x14ac:dyDescent="0.35">
      <c r="A148" t="str">
        <f t="shared" si="16"/>
        <v>PGYFY21</v>
      </c>
      <c r="B148" t="str">
        <f t="shared" si="17"/>
        <v>PGYFY21</v>
      </c>
      <c r="C148">
        <f t="shared" si="18"/>
        <v>20201001</v>
      </c>
      <c r="D148" t="str">
        <f t="shared" si="19"/>
        <v>PGYFY21</v>
      </c>
      <c r="E148">
        <f t="shared" si="20"/>
        <v>20201001</v>
      </c>
      <c r="F148" t="str">
        <f t="shared" si="21"/>
        <v>PGYFY21</v>
      </c>
      <c r="G148" t="str">
        <f t="shared" si="22"/>
        <v>PGYFY21</v>
      </c>
      <c r="H148">
        <f t="shared" si="23"/>
        <v>20201001</v>
      </c>
      <c r="I148" s="211" t="e">
        <f>'Budget Template '!#REF!</f>
        <v>#REF!</v>
      </c>
      <c r="J148" s="211" t="e">
        <f>'Budget Template '!#REF!</f>
        <v>#REF!</v>
      </c>
      <c r="K148" s="211" t="e">
        <f>'Budget Template '!#REF!</f>
        <v>#REF!</v>
      </c>
      <c r="L148" s="211" t="e">
        <f>'Budget Template '!#REF!</f>
        <v>#REF!</v>
      </c>
      <c r="M148" s="211" t="e">
        <f>'Budget Template '!#REF!</f>
        <v>#REF!</v>
      </c>
      <c r="N148" s="211" t="e">
        <f>'Budget Template '!#REF!</f>
        <v>#REF!</v>
      </c>
      <c r="O148" s="211" t="e">
        <f>'Budget Template '!#REF!</f>
        <v>#REF!</v>
      </c>
    </row>
    <row r="149" spans="1:15" x14ac:dyDescent="0.35">
      <c r="A149" t="str">
        <f t="shared" si="16"/>
        <v>PGYFY21</v>
      </c>
      <c r="B149" t="str">
        <f t="shared" si="17"/>
        <v>PGYFY21</v>
      </c>
      <c r="C149">
        <f t="shared" si="18"/>
        <v>20201001</v>
      </c>
      <c r="D149" t="str">
        <f t="shared" si="19"/>
        <v>PGYFY21</v>
      </c>
      <c r="E149">
        <f t="shared" si="20"/>
        <v>20201001</v>
      </c>
      <c r="F149" t="str">
        <f t="shared" si="21"/>
        <v>PGYFY21</v>
      </c>
      <c r="G149" t="str">
        <f t="shared" si="22"/>
        <v>PGYFY21</v>
      </c>
      <c r="H149">
        <f t="shared" si="23"/>
        <v>20201001</v>
      </c>
      <c r="I149" s="211" t="e">
        <f>'Budget Template '!#REF!</f>
        <v>#REF!</v>
      </c>
      <c r="J149" s="211" t="e">
        <f>'Budget Template '!#REF!</f>
        <v>#REF!</v>
      </c>
      <c r="K149" s="211" t="e">
        <f>'Budget Template '!#REF!</f>
        <v>#REF!</v>
      </c>
      <c r="L149" s="211" t="e">
        <f>'Budget Template '!#REF!</f>
        <v>#REF!</v>
      </c>
      <c r="M149" s="211" t="e">
        <f>'Budget Template '!#REF!</f>
        <v>#REF!</v>
      </c>
      <c r="N149" s="211" t="e">
        <f>'Budget Template '!#REF!</f>
        <v>#REF!</v>
      </c>
      <c r="O149" s="211" t="e">
        <f>'Budget Template '!#REF!</f>
        <v>#REF!</v>
      </c>
    </row>
    <row r="150" spans="1:15" x14ac:dyDescent="0.35">
      <c r="A150" t="str">
        <f t="shared" si="16"/>
        <v>PGYFY21</v>
      </c>
      <c r="B150" t="str">
        <f t="shared" si="17"/>
        <v>PGYFY21</v>
      </c>
      <c r="C150">
        <f t="shared" si="18"/>
        <v>20201001</v>
      </c>
      <c r="D150" t="str">
        <f t="shared" si="19"/>
        <v>PGYFY21</v>
      </c>
      <c r="E150">
        <f t="shared" si="20"/>
        <v>20201001</v>
      </c>
      <c r="F150" t="str">
        <f t="shared" si="21"/>
        <v>PGYFY21</v>
      </c>
      <c r="G150" t="str">
        <f t="shared" si="22"/>
        <v>PGYFY21</v>
      </c>
      <c r="H150">
        <f t="shared" si="23"/>
        <v>20201001</v>
      </c>
      <c r="I150" s="211" t="e">
        <f>'Budget Template '!#REF!</f>
        <v>#REF!</v>
      </c>
      <c r="J150" s="211" t="e">
        <f>'Budget Template '!#REF!</f>
        <v>#REF!</v>
      </c>
      <c r="K150" s="211" t="e">
        <f>'Budget Template '!#REF!</f>
        <v>#REF!</v>
      </c>
      <c r="L150" s="211" t="e">
        <f>'Budget Template '!#REF!</f>
        <v>#REF!</v>
      </c>
      <c r="M150" s="211" t="e">
        <f>'Budget Template '!#REF!</f>
        <v>#REF!</v>
      </c>
      <c r="N150" s="211" t="e">
        <f>'Budget Template '!#REF!</f>
        <v>#REF!</v>
      </c>
      <c r="O150" s="211" t="e">
        <f>'Budget Template '!#REF!</f>
        <v>#REF!</v>
      </c>
    </row>
    <row r="151" spans="1:15" x14ac:dyDescent="0.35">
      <c r="A151" t="str">
        <f t="shared" si="16"/>
        <v>PGYFY21</v>
      </c>
      <c r="B151" t="str">
        <f t="shared" si="17"/>
        <v>PGYFY21</v>
      </c>
      <c r="C151">
        <f t="shared" si="18"/>
        <v>20201001</v>
      </c>
      <c r="D151" t="str">
        <f t="shared" si="19"/>
        <v>PGYFY21</v>
      </c>
      <c r="E151">
        <f t="shared" si="20"/>
        <v>20201001</v>
      </c>
      <c r="F151" t="str">
        <f t="shared" si="21"/>
        <v>PGYFY21</v>
      </c>
      <c r="G151" t="str">
        <f t="shared" si="22"/>
        <v>PGYFY21</v>
      </c>
      <c r="H151">
        <f t="shared" si="23"/>
        <v>20201001</v>
      </c>
      <c r="I151" s="211" t="e">
        <f>'Budget Template '!#REF!</f>
        <v>#REF!</v>
      </c>
      <c r="J151" s="211" t="e">
        <f>'Budget Template '!#REF!</f>
        <v>#REF!</v>
      </c>
      <c r="K151" s="211" t="e">
        <f>'Budget Template '!#REF!</f>
        <v>#REF!</v>
      </c>
      <c r="L151" s="211" t="e">
        <f>'Budget Template '!#REF!</f>
        <v>#REF!</v>
      </c>
      <c r="M151" s="211" t="e">
        <f>'Budget Template '!#REF!</f>
        <v>#REF!</v>
      </c>
      <c r="N151" s="211" t="e">
        <f>'Budget Template '!#REF!</f>
        <v>#REF!</v>
      </c>
      <c r="O151" s="211" t="e">
        <f>'Budget Template '!#REF!</f>
        <v>#REF!</v>
      </c>
    </row>
    <row r="152" spans="1:15" x14ac:dyDescent="0.35">
      <c r="A152" t="str">
        <f t="shared" si="16"/>
        <v>PGYFY21</v>
      </c>
      <c r="B152" t="str">
        <f t="shared" si="17"/>
        <v>PGYFY21</v>
      </c>
      <c r="C152">
        <f t="shared" si="18"/>
        <v>20201001</v>
      </c>
      <c r="D152" t="str">
        <f t="shared" si="19"/>
        <v>PGYFY21</v>
      </c>
      <c r="E152">
        <f t="shared" si="20"/>
        <v>20201001</v>
      </c>
      <c r="F152" t="str">
        <f t="shared" si="21"/>
        <v>PGYFY21</v>
      </c>
      <c r="G152" t="str">
        <f t="shared" si="22"/>
        <v>PGYFY21</v>
      </c>
      <c r="H152">
        <f t="shared" si="23"/>
        <v>20201001</v>
      </c>
      <c r="I152" s="211" t="e">
        <f>'Budget Template '!#REF!</f>
        <v>#REF!</v>
      </c>
      <c r="J152" s="211" t="e">
        <f>'Budget Template '!#REF!</f>
        <v>#REF!</v>
      </c>
      <c r="K152" s="211" t="e">
        <f>'Budget Template '!#REF!</f>
        <v>#REF!</v>
      </c>
      <c r="L152" s="211" t="e">
        <f>'Budget Template '!#REF!</f>
        <v>#REF!</v>
      </c>
      <c r="M152" s="211" t="e">
        <f>'Budget Template '!#REF!</f>
        <v>#REF!</v>
      </c>
      <c r="N152" s="211" t="e">
        <f>'Budget Template '!#REF!</f>
        <v>#REF!</v>
      </c>
      <c r="O152" s="211" t="e">
        <f>'Budget Template '!#REF!</f>
        <v>#REF!</v>
      </c>
    </row>
    <row r="153" spans="1:15" x14ac:dyDescent="0.35">
      <c r="A153" t="str">
        <f t="shared" si="16"/>
        <v>PGYFY21</v>
      </c>
      <c r="B153" t="str">
        <f t="shared" si="17"/>
        <v>PGYFY21</v>
      </c>
      <c r="C153">
        <f t="shared" si="18"/>
        <v>20201001</v>
      </c>
      <c r="D153" t="str">
        <f t="shared" si="19"/>
        <v>PGYFY21</v>
      </c>
      <c r="E153">
        <f t="shared" si="20"/>
        <v>20201001</v>
      </c>
      <c r="F153" t="str">
        <f t="shared" si="21"/>
        <v>PGYFY21</v>
      </c>
      <c r="G153" t="str">
        <f t="shared" si="22"/>
        <v>PGYFY21</v>
      </c>
      <c r="H153">
        <f t="shared" si="23"/>
        <v>20201001</v>
      </c>
      <c r="I153" s="211" t="e">
        <f>'Budget Template '!#REF!</f>
        <v>#REF!</v>
      </c>
      <c r="J153" s="211" t="e">
        <f>'Budget Template '!#REF!</f>
        <v>#REF!</v>
      </c>
      <c r="K153" s="211" t="e">
        <f>'Budget Template '!#REF!</f>
        <v>#REF!</v>
      </c>
      <c r="L153" s="211" t="e">
        <f>'Budget Template '!#REF!</f>
        <v>#REF!</v>
      </c>
      <c r="M153" s="211" t="e">
        <f>'Budget Template '!#REF!</f>
        <v>#REF!</v>
      </c>
      <c r="N153" s="211" t="e">
        <f>'Budget Template '!#REF!</f>
        <v>#REF!</v>
      </c>
      <c r="O153" s="211" t="e">
        <f>'Budget Template '!#REF!</f>
        <v>#REF!</v>
      </c>
    </row>
    <row r="154" spans="1:15" x14ac:dyDescent="0.35">
      <c r="A154" t="str">
        <f t="shared" si="16"/>
        <v>PGYFY21</v>
      </c>
      <c r="B154" t="str">
        <f t="shared" si="17"/>
        <v>PGYFY21</v>
      </c>
      <c r="C154">
        <f t="shared" si="18"/>
        <v>20201001</v>
      </c>
      <c r="D154" t="str">
        <f t="shared" si="19"/>
        <v>PGYFY21</v>
      </c>
      <c r="E154">
        <f t="shared" si="20"/>
        <v>20201001</v>
      </c>
      <c r="F154" t="str">
        <f t="shared" si="21"/>
        <v>PGYFY21</v>
      </c>
      <c r="G154" t="str">
        <f t="shared" si="22"/>
        <v>PGYFY21</v>
      </c>
      <c r="H154">
        <f t="shared" si="23"/>
        <v>20201001</v>
      </c>
      <c r="I154" s="211" t="e">
        <f>'Budget Template '!#REF!</f>
        <v>#REF!</v>
      </c>
      <c r="J154" s="211" t="e">
        <f>'Budget Template '!#REF!</f>
        <v>#REF!</v>
      </c>
      <c r="K154" s="211" t="e">
        <f>'Budget Template '!#REF!</f>
        <v>#REF!</v>
      </c>
      <c r="L154" s="211" t="e">
        <f>'Budget Template '!#REF!</f>
        <v>#REF!</v>
      </c>
      <c r="M154" s="211" t="e">
        <f>'Budget Template '!#REF!</f>
        <v>#REF!</v>
      </c>
      <c r="N154" s="211" t="e">
        <f>'Budget Template '!#REF!</f>
        <v>#REF!</v>
      </c>
      <c r="O154" s="211" t="e">
        <f>'Budget Template '!#REF!</f>
        <v>#REF!</v>
      </c>
    </row>
    <row r="155" spans="1:15" x14ac:dyDescent="0.35">
      <c r="A155" t="str">
        <f t="shared" si="16"/>
        <v>PGYFY21</v>
      </c>
      <c r="B155" t="str">
        <f t="shared" si="17"/>
        <v>PGYFY21</v>
      </c>
      <c r="C155">
        <f t="shared" si="18"/>
        <v>20201001</v>
      </c>
      <c r="D155" t="str">
        <f t="shared" si="19"/>
        <v>PGYFY21</v>
      </c>
      <c r="E155">
        <f t="shared" si="20"/>
        <v>20201001</v>
      </c>
      <c r="F155" t="str">
        <f t="shared" si="21"/>
        <v>PGYFY21</v>
      </c>
      <c r="G155" t="str">
        <f t="shared" si="22"/>
        <v>PGYFY21</v>
      </c>
      <c r="H155">
        <f t="shared" si="23"/>
        <v>20201001</v>
      </c>
      <c r="I155" s="211" t="e">
        <f>'Budget Template '!#REF!</f>
        <v>#REF!</v>
      </c>
      <c r="J155" s="211" t="e">
        <f>'Budget Template '!#REF!</f>
        <v>#REF!</v>
      </c>
      <c r="K155" s="211" t="e">
        <f>'Budget Template '!#REF!</f>
        <v>#REF!</v>
      </c>
      <c r="L155" s="211" t="e">
        <f>'Budget Template '!#REF!</f>
        <v>#REF!</v>
      </c>
      <c r="M155" s="211" t="e">
        <f>'Budget Template '!#REF!</f>
        <v>#REF!</v>
      </c>
      <c r="N155" s="211" t="e">
        <f>'Budget Template '!#REF!</f>
        <v>#REF!</v>
      </c>
      <c r="O155" s="211" t="e">
        <f>'Budget Template '!#REF!</f>
        <v>#REF!</v>
      </c>
    </row>
    <row r="156" spans="1:15" x14ac:dyDescent="0.35">
      <c r="A156" t="str">
        <f t="shared" si="16"/>
        <v>PGYFY21</v>
      </c>
      <c r="B156" t="str">
        <f t="shared" si="17"/>
        <v>PGYFY21</v>
      </c>
      <c r="C156">
        <f t="shared" si="18"/>
        <v>20201001</v>
      </c>
      <c r="D156" t="str">
        <f t="shared" si="19"/>
        <v>PGYFY21</v>
      </c>
      <c r="E156">
        <f t="shared" si="20"/>
        <v>20201001</v>
      </c>
      <c r="F156" t="str">
        <f t="shared" si="21"/>
        <v>PGYFY21</v>
      </c>
      <c r="G156" t="str">
        <f t="shared" si="22"/>
        <v>PGYFY21</v>
      </c>
      <c r="H156">
        <f t="shared" si="23"/>
        <v>20201001</v>
      </c>
      <c r="I156" s="211" t="e">
        <f>'Budget Template '!#REF!</f>
        <v>#REF!</v>
      </c>
      <c r="J156" s="211" t="e">
        <f>'Budget Template '!#REF!</f>
        <v>#REF!</v>
      </c>
      <c r="K156" s="211" t="e">
        <f>'Budget Template '!#REF!</f>
        <v>#REF!</v>
      </c>
      <c r="L156" s="211" t="e">
        <f>'Budget Template '!#REF!</f>
        <v>#REF!</v>
      </c>
      <c r="M156" s="211" t="e">
        <f>'Budget Template '!#REF!</f>
        <v>#REF!</v>
      </c>
      <c r="N156" s="211" t="e">
        <f>'Budget Template '!#REF!</f>
        <v>#REF!</v>
      </c>
      <c r="O156" s="211" t="e">
        <f>'Budget Template '!#REF!</f>
        <v>#REF!</v>
      </c>
    </row>
    <row r="157" spans="1:15" x14ac:dyDescent="0.35">
      <c r="A157" t="str">
        <f t="shared" si="16"/>
        <v>PGYFY21</v>
      </c>
      <c r="B157" t="str">
        <f t="shared" si="17"/>
        <v>PGYFY21</v>
      </c>
      <c r="C157">
        <f t="shared" si="18"/>
        <v>20201001</v>
      </c>
      <c r="D157" t="str">
        <f t="shared" si="19"/>
        <v>PGYFY21</v>
      </c>
      <c r="E157">
        <f t="shared" si="20"/>
        <v>20201001</v>
      </c>
      <c r="F157" t="str">
        <f t="shared" si="21"/>
        <v>PGYFY21</v>
      </c>
      <c r="G157" t="str">
        <f t="shared" si="22"/>
        <v>PGYFY21</v>
      </c>
      <c r="H157">
        <f t="shared" si="23"/>
        <v>20201001</v>
      </c>
      <c r="I157" s="211" t="e">
        <f>'Budget Template '!#REF!</f>
        <v>#REF!</v>
      </c>
      <c r="J157" s="211" t="e">
        <f>'Budget Template '!#REF!</f>
        <v>#REF!</v>
      </c>
      <c r="K157" s="211" t="e">
        <f>'Budget Template '!#REF!</f>
        <v>#REF!</v>
      </c>
      <c r="L157" s="211" t="e">
        <f>'Budget Template '!#REF!</f>
        <v>#REF!</v>
      </c>
      <c r="M157" s="211" t="e">
        <f>'Budget Template '!#REF!</f>
        <v>#REF!</v>
      </c>
      <c r="N157" s="211" t="e">
        <f>'Budget Template '!#REF!</f>
        <v>#REF!</v>
      </c>
      <c r="O157" s="211" t="e">
        <f>'Budget Template '!#REF!</f>
        <v>#REF!</v>
      </c>
    </row>
    <row r="158" spans="1:15" x14ac:dyDescent="0.35">
      <c r="A158" t="str">
        <f t="shared" si="16"/>
        <v>PGYFY21</v>
      </c>
      <c r="B158" t="str">
        <f t="shared" si="17"/>
        <v>PGYFY21</v>
      </c>
      <c r="C158">
        <f t="shared" si="18"/>
        <v>20201001</v>
      </c>
      <c r="D158" t="str">
        <f t="shared" si="19"/>
        <v>PGYFY21</v>
      </c>
      <c r="E158">
        <f t="shared" si="20"/>
        <v>20201001</v>
      </c>
      <c r="F158" t="str">
        <f t="shared" si="21"/>
        <v>PGYFY21</v>
      </c>
      <c r="G158" t="str">
        <f t="shared" si="22"/>
        <v>PGYFY21</v>
      </c>
      <c r="H158">
        <f t="shared" si="23"/>
        <v>20201001</v>
      </c>
      <c r="I158" s="211" t="e">
        <f>'Budget Template '!#REF!</f>
        <v>#REF!</v>
      </c>
      <c r="J158" s="211" t="e">
        <f>'Budget Template '!#REF!</f>
        <v>#REF!</v>
      </c>
      <c r="K158" s="211" t="e">
        <f>'Budget Template '!#REF!</f>
        <v>#REF!</v>
      </c>
      <c r="L158" s="211" t="e">
        <f>'Budget Template '!#REF!</f>
        <v>#REF!</v>
      </c>
      <c r="M158" s="211" t="e">
        <f>'Budget Template '!#REF!</f>
        <v>#REF!</v>
      </c>
      <c r="N158" s="211" t="e">
        <f>'Budget Template '!#REF!</f>
        <v>#REF!</v>
      </c>
      <c r="O158" s="211" t="e">
        <f>'Budget Template '!#REF!</f>
        <v>#REF!</v>
      </c>
    </row>
    <row r="159" spans="1:15" x14ac:dyDescent="0.35">
      <c r="A159" t="str">
        <f t="shared" si="16"/>
        <v>PGYFY21</v>
      </c>
      <c r="B159" t="str">
        <f t="shared" si="17"/>
        <v>PGYFY21</v>
      </c>
      <c r="C159">
        <f t="shared" si="18"/>
        <v>20201001</v>
      </c>
      <c r="D159" t="str">
        <f t="shared" si="19"/>
        <v>PGYFY21</v>
      </c>
      <c r="E159">
        <f t="shared" si="20"/>
        <v>20201001</v>
      </c>
      <c r="F159" t="str">
        <f t="shared" si="21"/>
        <v>PGYFY21</v>
      </c>
      <c r="G159" t="str">
        <f t="shared" si="22"/>
        <v>PGYFY21</v>
      </c>
      <c r="H159">
        <f t="shared" si="23"/>
        <v>20201001</v>
      </c>
      <c r="I159" s="211" t="e">
        <f>'Budget Template '!#REF!</f>
        <v>#REF!</v>
      </c>
      <c r="J159" s="211" t="e">
        <f>'Budget Template '!#REF!</f>
        <v>#REF!</v>
      </c>
      <c r="K159" s="211" t="e">
        <f>'Budget Template '!#REF!</f>
        <v>#REF!</v>
      </c>
      <c r="L159" s="211" t="e">
        <f>'Budget Template '!#REF!</f>
        <v>#REF!</v>
      </c>
      <c r="M159" s="211" t="e">
        <f>'Budget Template '!#REF!</f>
        <v>#REF!</v>
      </c>
      <c r="N159" s="211" t="e">
        <f>'Budget Template '!#REF!</f>
        <v>#REF!</v>
      </c>
      <c r="O159" s="211" t="e">
        <f>'Budget Template '!#REF!</f>
        <v>#REF!</v>
      </c>
    </row>
    <row r="160" spans="1:15" x14ac:dyDescent="0.35">
      <c r="A160" t="str">
        <f t="shared" si="16"/>
        <v>PGYFY21</v>
      </c>
      <c r="B160" t="str">
        <f t="shared" si="17"/>
        <v>PGYFY21</v>
      </c>
      <c r="C160">
        <f t="shared" si="18"/>
        <v>20201001</v>
      </c>
      <c r="D160" t="str">
        <f t="shared" si="19"/>
        <v>PGYFY21</v>
      </c>
      <c r="E160">
        <f t="shared" si="20"/>
        <v>20201001</v>
      </c>
      <c r="F160" t="str">
        <f t="shared" si="21"/>
        <v>PGYFY21</v>
      </c>
      <c r="G160" t="str">
        <f t="shared" si="22"/>
        <v>PGYFY21</v>
      </c>
      <c r="H160">
        <f t="shared" si="23"/>
        <v>20201001</v>
      </c>
      <c r="I160" s="211" t="e">
        <f>'Budget Template '!#REF!</f>
        <v>#REF!</v>
      </c>
      <c r="J160" s="211" t="e">
        <f>'Budget Template '!#REF!</f>
        <v>#REF!</v>
      </c>
      <c r="K160" s="211" t="e">
        <f>'Budget Template '!#REF!</f>
        <v>#REF!</v>
      </c>
      <c r="L160" s="211" t="e">
        <f>'Budget Template '!#REF!</f>
        <v>#REF!</v>
      </c>
      <c r="M160" s="211" t="e">
        <f>'Budget Template '!#REF!</f>
        <v>#REF!</v>
      </c>
      <c r="N160" s="211" t="e">
        <f>'Budget Template '!#REF!</f>
        <v>#REF!</v>
      </c>
      <c r="O160" s="211" t="e">
        <f>'Budget Template '!#REF!</f>
        <v>#REF!</v>
      </c>
    </row>
    <row r="161" spans="1:15" x14ac:dyDescent="0.35">
      <c r="A161" t="str">
        <f t="shared" si="16"/>
        <v>PGYFY21</v>
      </c>
      <c r="B161" t="str">
        <f t="shared" si="17"/>
        <v>PGYFY21</v>
      </c>
      <c r="C161">
        <f t="shared" si="18"/>
        <v>20201001</v>
      </c>
      <c r="D161" t="str">
        <f t="shared" si="19"/>
        <v>PGYFY21</v>
      </c>
      <c r="E161">
        <f t="shared" si="20"/>
        <v>20201001</v>
      </c>
      <c r="F161" t="str">
        <f t="shared" si="21"/>
        <v>PGYFY21</v>
      </c>
      <c r="G161" t="str">
        <f t="shared" si="22"/>
        <v>PGYFY21</v>
      </c>
      <c r="H161">
        <f t="shared" si="23"/>
        <v>20201001</v>
      </c>
      <c r="I161" s="211" t="e">
        <f>'Budget Template '!#REF!</f>
        <v>#REF!</v>
      </c>
      <c r="J161" s="211" t="e">
        <f>'Budget Template '!#REF!</f>
        <v>#REF!</v>
      </c>
      <c r="K161" s="211" t="e">
        <f>'Budget Template '!#REF!</f>
        <v>#REF!</v>
      </c>
      <c r="L161" s="211" t="e">
        <f>'Budget Template '!#REF!</f>
        <v>#REF!</v>
      </c>
      <c r="M161" s="211" t="e">
        <f>'Budget Template '!#REF!</f>
        <v>#REF!</v>
      </c>
      <c r="N161" s="211" t="e">
        <f>'Budget Template '!#REF!</f>
        <v>#REF!</v>
      </c>
      <c r="O161" s="211" t="e">
        <f>'Budget Template '!#REF!</f>
        <v>#REF!</v>
      </c>
    </row>
    <row r="162" spans="1:15" x14ac:dyDescent="0.35">
      <c r="A162" t="str">
        <f t="shared" si="16"/>
        <v>PGYFY21</v>
      </c>
      <c r="B162" t="str">
        <f t="shared" si="17"/>
        <v>PGYFY21</v>
      </c>
      <c r="C162">
        <f t="shared" si="18"/>
        <v>20201001</v>
      </c>
      <c r="D162" t="str">
        <f t="shared" si="19"/>
        <v>PGYFY21</v>
      </c>
      <c r="E162">
        <f t="shared" si="20"/>
        <v>20201001</v>
      </c>
      <c r="F162" t="str">
        <f t="shared" si="21"/>
        <v>PGYFY21</v>
      </c>
      <c r="G162" t="str">
        <f t="shared" si="22"/>
        <v>PGYFY21</v>
      </c>
      <c r="H162">
        <f t="shared" si="23"/>
        <v>20201001</v>
      </c>
      <c r="I162" s="211" t="e">
        <f>'Budget Template '!#REF!</f>
        <v>#REF!</v>
      </c>
      <c r="J162" s="211" t="e">
        <f>'Budget Template '!#REF!</f>
        <v>#REF!</v>
      </c>
      <c r="K162" s="211" t="e">
        <f>'Budget Template '!#REF!</f>
        <v>#REF!</v>
      </c>
      <c r="L162" s="211" t="e">
        <f>'Budget Template '!#REF!</f>
        <v>#REF!</v>
      </c>
      <c r="M162" s="211" t="e">
        <f>'Budget Template '!#REF!</f>
        <v>#REF!</v>
      </c>
      <c r="N162" s="211" t="e">
        <f>'Budget Template '!#REF!</f>
        <v>#REF!</v>
      </c>
      <c r="O162" s="211" t="e">
        <f>'Budget Template '!#REF!</f>
        <v>#REF!</v>
      </c>
    </row>
    <row r="163" spans="1:15" x14ac:dyDescent="0.35">
      <c r="A163" t="str">
        <f t="shared" si="16"/>
        <v>PGYFY21</v>
      </c>
      <c r="B163" t="str">
        <f t="shared" si="17"/>
        <v>PGYFY21</v>
      </c>
      <c r="C163">
        <f t="shared" si="18"/>
        <v>20201001</v>
      </c>
      <c r="D163" t="str">
        <f t="shared" si="19"/>
        <v>PGYFY21</v>
      </c>
      <c r="E163">
        <f t="shared" si="20"/>
        <v>20201001</v>
      </c>
      <c r="F163" t="str">
        <f t="shared" si="21"/>
        <v>PGYFY21</v>
      </c>
      <c r="G163" t="str">
        <f t="shared" si="22"/>
        <v>PGYFY21</v>
      </c>
      <c r="H163">
        <f t="shared" si="23"/>
        <v>20201001</v>
      </c>
      <c r="I163" s="211" t="e">
        <f>'Budget Template '!#REF!</f>
        <v>#REF!</v>
      </c>
      <c r="J163" s="211" t="e">
        <f>'Budget Template '!#REF!</f>
        <v>#REF!</v>
      </c>
      <c r="K163" s="211" t="e">
        <f>'Budget Template '!#REF!</f>
        <v>#REF!</v>
      </c>
      <c r="L163" s="211" t="e">
        <f>'Budget Template '!#REF!</f>
        <v>#REF!</v>
      </c>
      <c r="M163" s="211" t="e">
        <f>'Budget Template '!#REF!</f>
        <v>#REF!</v>
      </c>
      <c r="N163" s="211" t="e">
        <f>'Budget Template '!#REF!</f>
        <v>#REF!</v>
      </c>
      <c r="O163" s="211" t="e">
        <f>'Budget Template '!#REF!</f>
        <v>#REF!</v>
      </c>
    </row>
    <row r="164" spans="1:15" x14ac:dyDescent="0.35">
      <c r="A164" t="str">
        <f t="shared" si="16"/>
        <v>PGYFY21</v>
      </c>
      <c r="B164" t="str">
        <f t="shared" si="17"/>
        <v>PGYFY21</v>
      </c>
      <c r="C164">
        <f t="shared" si="18"/>
        <v>20201001</v>
      </c>
      <c r="D164" t="str">
        <f t="shared" si="19"/>
        <v>PGYFY21</v>
      </c>
      <c r="E164">
        <f t="shared" si="20"/>
        <v>20201001</v>
      </c>
      <c r="F164" t="str">
        <f t="shared" si="21"/>
        <v>PGYFY21</v>
      </c>
      <c r="G164" t="str">
        <f t="shared" si="22"/>
        <v>PGYFY21</v>
      </c>
      <c r="H164">
        <f t="shared" si="23"/>
        <v>20201001</v>
      </c>
      <c r="I164" s="211" t="e">
        <f>'Budget Template '!#REF!</f>
        <v>#REF!</v>
      </c>
      <c r="J164" s="211" t="e">
        <f>'Budget Template '!#REF!</f>
        <v>#REF!</v>
      </c>
      <c r="K164" s="211" t="e">
        <f>'Budget Template '!#REF!</f>
        <v>#REF!</v>
      </c>
      <c r="L164" s="211" t="e">
        <f>'Budget Template '!#REF!</f>
        <v>#REF!</v>
      </c>
      <c r="M164" s="211" t="e">
        <f>'Budget Template '!#REF!</f>
        <v>#REF!</v>
      </c>
      <c r="N164" s="211" t="e">
        <f>'Budget Template '!#REF!</f>
        <v>#REF!</v>
      </c>
      <c r="O164" s="211" t="e">
        <f>'Budget Template '!#REF!</f>
        <v>#REF!</v>
      </c>
    </row>
    <row r="165" spans="1:15" x14ac:dyDescent="0.35">
      <c r="A165" t="str">
        <f t="shared" si="16"/>
        <v>PGYFY21</v>
      </c>
      <c r="B165" t="str">
        <f t="shared" si="17"/>
        <v>PGYFY21</v>
      </c>
      <c r="C165">
        <f t="shared" si="18"/>
        <v>20201001</v>
      </c>
      <c r="D165" t="str">
        <f t="shared" si="19"/>
        <v>PGYFY21</v>
      </c>
      <c r="E165">
        <f t="shared" si="20"/>
        <v>20201001</v>
      </c>
      <c r="F165" t="str">
        <f t="shared" si="21"/>
        <v>PGYFY21</v>
      </c>
      <c r="G165" t="str">
        <f t="shared" si="22"/>
        <v>PGYFY21</v>
      </c>
      <c r="H165">
        <f t="shared" si="23"/>
        <v>20201001</v>
      </c>
      <c r="I165" s="211" t="e">
        <f>'Budget Template '!#REF!</f>
        <v>#REF!</v>
      </c>
      <c r="J165" s="211" t="e">
        <f>'Budget Template '!#REF!</f>
        <v>#REF!</v>
      </c>
      <c r="K165" s="211" t="e">
        <f>'Budget Template '!#REF!</f>
        <v>#REF!</v>
      </c>
      <c r="L165" s="211" t="e">
        <f>'Budget Template '!#REF!</f>
        <v>#REF!</v>
      </c>
      <c r="M165" s="211" t="e">
        <f>'Budget Template '!#REF!</f>
        <v>#REF!</v>
      </c>
      <c r="N165" s="211" t="e">
        <f>'Budget Template '!#REF!</f>
        <v>#REF!</v>
      </c>
      <c r="O165" s="211" t="e">
        <f>'Budget Template '!#REF!</f>
        <v>#REF!</v>
      </c>
    </row>
    <row r="166" spans="1:15" x14ac:dyDescent="0.35">
      <c r="A166" t="str">
        <f t="shared" si="16"/>
        <v>PGYFY21</v>
      </c>
      <c r="B166" t="str">
        <f t="shared" si="17"/>
        <v>PGYFY21</v>
      </c>
      <c r="C166">
        <f t="shared" si="18"/>
        <v>20201001</v>
      </c>
      <c r="D166" t="str">
        <f t="shared" si="19"/>
        <v>PGYFY21</v>
      </c>
      <c r="E166">
        <f t="shared" si="20"/>
        <v>20201001</v>
      </c>
      <c r="F166" t="str">
        <f t="shared" si="21"/>
        <v>PGYFY21</v>
      </c>
      <c r="G166" t="str">
        <f t="shared" si="22"/>
        <v>PGYFY21</v>
      </c>
      <c r="H166">
        <f t="shared" si="23"/>
        <v>20201001</v>
      </c>
      <c r="I166" s="211" t="e">
        <f>'Budget Template '!#REF!</f>
        <v>#REF!</v>
      </c>
      <c r="J166" s="211" t="e">
        <f>'Budget Template '!#REF!</f>
        <v>#REF!</v>
      </c>
      <c r="K166" s="211" t="e">
        <f>'Budget Template '!#REF!</f>
        <v>#REF!</v>
      </c>
      <c r="L166" s="211" t="e">
        <f>'Budget Template '!#REF!</f>
        <v>#REF!</v>
      </c>
      <c r="M166" s="211" t="e">
        <f>'Budget Template '!#REF!</f>
        <v>#REF!</v>
      </c>
      <c r="N166" s="211" t="e">
        <f>'Budget Template '!#REF!</f>
        <v>#REF!</v>
      </c>
      <c r="O166" s="211" t="e">
        <f>'Budget Template '!#REF!</f>
        <v>#REF!</v>
      </c>
    </row>
    <row r="167" spans="1:15" x14ac:dyDescent="0.35">
      <c r="A167" t="str">
        <f t="shared" si="16"/>
        <v>PGYFY21</v>
      </c>
      <c r="B167" t="str">
        <f t="shared" si="17"/>
        <v>PGYFY21</v>
      </c>
      <c r="C167">
        <f t="shared" si="18"/>
        <v>20201001</v>
      </c>
      <c r="D167" t="str">
        <f t="shared" si="19"/>
        <v>PGYFY21</v>
      </c>
      <c r="E167">
        <f t="shared" si="20"/>
        <v>20201001</v>
      </c>
      <c r="F167" t="str">
        <f t="shared" si="21"/>
        <v>PGYFY21</v>
      </c>
      <c r="G167" t="str">
        <f t="shared" si="22"/>
        <v>PGYFY21</v>
      </c>
      <c r="H167">
        <f t="shared" si="23"/>
        <v>20201001</v>
      </c>
      <c r="I167" s="211" t="e">
        <f>'Budget Template '!#REF!</f>
        <v>#REF!</v>
      </c>
      <c r="J167" s="211" t="e">
        <f>'Budget Template '!#REF!</f>
        <v>#REF!</v>
      </c>
      <c r="K167" s="211" t="e">
        <f>'Budget Template '!#REF!</f>
        <v>#REF!</v>
      </c>
      <c r="L167" s="211" t="e">
        <f>'Budget Template '!#REF!</f>
        <v>#REF!</v>
      </c>
      <c r="M167" s="211" t="e">
        <f>'Budget Template '!#REF!</f>
        <v>#REF!</v>
      </c>
      <c r="N167" s="211" t="e">
        <f>'Budget Template '!#REF!</f>
        <v>#REF!</v>
      </c>
      <c r="O167" s="211" t="e">
        <f>'Budget Template '!#REF!</f>
        <v>#REF!</v>
      </c>
    </row>
    <row r="168" spans="1:15" x14ac:dyDescent="0.35">
      <c r="A168" t="str">
        <f t="shared" si="16"/>
        <v>PGYFY21</v>
      </c>
      <c r="B168" t="str">
        <f t="shared" si="17"/>
        <v>PGYFY21</v>
      </c>
      <c r="C168">
        <f t="shared" si="18"/>
        <v>20201001</v>
      </c>
      <c r="D168" t="str">
        <f t="shared" si="19"/>
        <v>PGYFY21</v>
      </c>
      <c r="E168">
        <f t="shared" si="20"/>
        <v>20201001</v>
      </c>
      <c r="F168" t="str">
        <f t="shared" si="21"/>
        <v>PGYFY21</v>
      </c>
      <c r="G168" t="str">
        <f t="shared" si="22"/>
        <v>PGYFY21</v>
      </c>
      <c r="H168">
        <f t="shared" si="23"/>
        <v>20201001</v>
      </c>
      <c r="I168" s="211" t="e">
        <f>'Budget Template '!#REF!</f>
        <v>#REF!</v>
      </c>
      <c r="J168" s="211" t="e">
        <f>'Budget Template '!#REF!</f>
        <v>#REF!</v>
      </c>
      <c r="K168" s="211" t="e">
        <f>'Budget Template '!#REF!</f>
        <v>#REF!</v>
      </c>
      <c r="L168" s="211" t="e">
        <f>'Budget Template '!#REF!</f>
        <v>#REF!</v>
      </c>
      <c r="M168" s="211" t="e">
        <f>'Budget Template '!#REF!</f>
        <v>#REF!</v>
      </c>
      <c r="N168" s="211" t="e">
        <f>'Budget Template '!#REF!</f>
        <v>#REF!</v>
      </c>
      <c r="O168" s="211" t="e">
        <f>'Budget Template '!#REF!</f>
        <v>#REF!</v>
      </c>
    </row>
    <row r="169" spans="1:15" x14ac:dyDescent="0.35">
      <c r="A169" t="str">
        <f t="shared" si="16"/>
        <v>PGYFY21</v>
      </c>
      <c r="B169" t="str">
        <f t="shared" si="17"/>
        <v>PGYFY21</v>
      </c>
      <c r="C169">
        <f t="shared" si="18"/>
        <v>20201001</v>
      </c>
      <c r="D169" t="str">
        <f t="shared" si="19"/>
        <v>PGYFY21</v>
      </c>
      <c r="E169">
        <f t="shared" si="20"/>
        <v>20201001</v>
      </c>
      <c r="F169" t="str">
        <f t="shared" si="21"/>
        <v>PGYFY21</v>
      </c>
      <c r="G169" t="str">
        <f t="shared" si="22"/>
        <v>PGYFY21</v>
      </c>
      <c r="H169">
        <f t="shared" si="23"/>
        <v>20201001</v>
      </c>
      <c r="I169" s="211" t="e">
        <f>'Budget Template '!#REF!</f>
        <v>#REF!</v>
      </c>
      <c r="J169" s="211" t="e">
        <f>'Budget Template '!#REF!</f>
        <v>#REF!</v>
      </c>
      <c r="K169" s="211" t="e">
        <f>'Budget Template '!#REF!</f>
        <v>#REF!</v>
      </c>
      <c r="L169" s="211" t="e">
        <f>'Budget Template '!#REF!</f>
        <v>#REF!</v>
      </c>
      <c r="M169" s="211" t="e">
        <f>'Budget Template '!#REF!</f>
        <v>#REF!</v>
      </c>
      <c r="N169" s="211" t="e">
        <f>'Budget Template '!#REF!</f>
        <v>#REF!</v>
      </c>
      <c r="O169" s="211" t="e">
        <f>'Budget Template '!#REF!</f>
        <v>#REF!</v>
      </c>
    </row>
    <row r="170" spans="1:15" x14ac:dyDescent="0.35">
      <c r="A170" t="str">
        <f t="shared" si="16"/>
        <v>PGYFY21</v>
      </c>
      <c r="B170" t="str">
        <f t="shared" si="17"/>
        <v>PGYFY21</v>
      </c>
      <c r="C170">
        <f t="shared" si="18"/>
        <v>20201001</v>
      </c>
      <c r="D170" t="str">
        <f t="shared" si="19"/>
        <v>PGYFY21</v>
      </c>
      <c r="E170">
        <f t="shared" si="20"/>
        <v>20201001</v>
      </c>
      <c r="F170" t="str">
        <f t="shared" si="21"/>
        <v>PGYFY21</v>
      </c>
      <c r="G170" t="str">
        <f t="shared" si="22"/>
        <v>PGYFY21</v>
      </c>
      <c r="H170">
        <f t="shared" si="23"/>
        <v>20201001</v>
      </c>
      <c r="I170" s="211" t="e">
        <f>'Budget Template '!#REF!</f>
        <v>#REF!</v>
      </c>
      <c r="J170" s="211" t="e">
        <f>'Budget Template '!#REF!</f>
        <v>#REF!</v>
      </c>
      <c r="K170" s="211" t="e">
        <f>'Budget Template '!#REF!</f>
        <v>#REF!</v>
      </c>
      <c r="L170" s="211" t="e">
        <f>'Budget Template '!#REF!</f>
        <v>#REF!</v>
      </c>
      <c r="M170" s="211" t="e">
        <f>'Budget Template '!#REF!</f>
        <v>#REF!</v>
      </c>
      <c r="N170" s="211" t="e">
        <f>'Budget Template '!#REF!</f>
        <v>#REF!</v>
      </c>
      <c r="O170" s="211" t="e">
        <f>'Budget Template '!#REF!</f>
        <v>#REF!</v>
      </c>
    </row>
    <row r="171" spans="1:15" x14ac:dyDescent="0.35">
      <c r="A171" t="str">
        <f t="shared" si="16"/>
        <v>PGYFY21</v>
      </c>
      <c r="B171" t="str">
        <f t="shared" si="17"/>
        <v>PGYFY21</v>
      </c>
      <c r="C171">
        <f t="shared" si="18"/>
        <v>20201001</v>
      </c>
      <c r="D171" t="str">
        <f t="shared" si="19"/>
        <v>PGYFY21</v>
      </c>
      <c r="E171">
        <f t="shared" si="20"/>
        <v>20201001</v>
      </c>
      <c r="F171" t="str">
        <f t="shared" si="21"/>
        <v>PGYFY21</v>
      </c>
      <c r="G171" t="str">
        <f t="shared" si="22"/>
        <v>PGYFY21</v>
      </c>
      <c r="H171">
        <f t="shared" si="23"/>
        <v>20201001</v>
      </c>
      <c r="I171" s="211" t="e">
        <f>'Budget Template '!#REF!</f>
        <v>#REF!</v>
      </c>
      <c r="J171" s="211" t="e">
        <f>'Budget Template '!#REF!</f>
        <v>#REF!</v>
      </c>
      <c r="K171" s="211" t="e">
        <f>'Budget Template '!#REF!</f>
        <v>#REF!</v>
      </c>
      <c r="L171" s="211" t="e">
        <f>'Budget Template '!#REF!</f>
        <v>#REF!</v>
      </c>
      <c r="M171" s="211" t="e">
        <f>'Budget Template '!#REF!</f>
        <v>#REF!</v>
      </c>
      <c r="N171" s="211" t="e">
        <f>'Budget Template '!#REF!</f>
        <v>#REF!</v>
      </c>
      <c r="O171" s="211" t="e">
        <f>'Budget Template '!#REF!</f>
        <v>#REF!</v>
      </c>
    </row>
    <row r="172" spans="1:15" x14ac:dyDescent="0.35">
      <c r="A172" t="str">
        <f t="shared" si="16"/>
        <v>PGYFY21</v>
      </c>
      <c r="B172" t="str">
        <f t="shared" si="17"/>
        <v>PGYFY21</v>
      </c>
      <c r="C172">
        <f t="shared" si="18"/>
        <v>20201001</v>
      </c>
      <c r="D172" t="str">
        <f t="shared" si="19"/>
        <v>PGYFY21</v>
      </c>
      <c r="E172">
        <f t="shared" si="20"/>
        <v>20201001</v>
      </c>
      <c r="F172" t="str">
        <f t="shared" si="21"/>
        <v>PGYFY21</v>
      </c>
      <c r="G172" t="str">
        <f t="shared" si="22"/>
        <v>PGYFY21</v>
      </c>
      <c r="H172">
        <f t="shared" si="23"/>
        <v>20201001</v>
      </c>
      <c r="I172" s="211" t="e">
        <f>'Budget Template '!#REF!</f>
        <v>#REF!</v>
      </c>
      <c r="J172" s="211" t="e">
        <f>'Budget Template '!#REF!</f>
        <v>#REF!</v>
      </c>
      <c r="K172" s="211" t="e">
        <f>'Budget Template '!#REF!</f>
        <v>#REF!</v>
      </c>
      <c r="L172" s="211" t="e">
        <f>'Budget Template '!#REF!</f>
        <v>#REF!</v>
      </c>
      <c r="M172" s="211" t="e">
        <f>'Budget Template '!#REF!</f>
        <v>#REF!</v>
      </c>
      <c r="N172" s="211" t="e">
        <f>'Budget Template '!#REF!</f>
        <v>#REF!</v>
      </c>
      <c r="O172" s="211" t="e">
        <f>'Budget Template '!#REF!</f>
        <v>#REF!</v>
      </c>
    </row>
    <row r="173" spans="1:15" x14ac:dyDescent="0.35">
      <c r="A173" t="str">
        <f t="shared" si="16"/>
        <v>PGYFY21</v>
      </c>
      <c r="B173" t="str">
        <f t="shared" si="17"/>
        <v>PGYFY21</v>
      </c>
      <c r="C173">
        <f t="shared" si="18"/>
        <v>20201001</v>
      </c>
      <c r="D173" t="str">
        <f t="shared" si="19"/>
        <v>PGYFY21</v>
      </c>
      <c r="E173">
        <f t="shared" si="20"/>
        <v>20201001</v>
      </c>
      <c r="F173" t="str">
        <f t="shared" si="21"/>
        <v>PGYFY21</v>
      </c>
      <c r="G173" t="str">
        <f t="shared" si="22"/>
        <v>PGYFY21</v>
      </c>
      <c r="H173">
        <f t="shared" si="23"/>
        <v>20201001</v>
      </c>
      <c r="I173" s="211" t="e">
        <f>'Budget Template '!#REF!</f>
        <v>#REF!</v>
      </c>
      <c r="J173" s="211" t="e">
        <f>'Budget Template '!#REF!</f>
        <v>#REF!</v>
      </c>
      <c r="K173" s="211" t="e">
        <f>'Budget Template '!#REF!</f>
        <v>#REF!</v>
      </c>
      <c r="L173" s="211" t="e">
        <f>'Budget Template '!#REF!</f>
        <v>#REF!</v>
      </c>
      <c r="M173" s="211" t="e">
        <f>'Budget Template '!#REF!</f>
        <v>#REF!</v>
      </c>
      <c r="N173" s="211" t="e">
        <f>'Budget Template '!#REF!</f>
        <v>#REF!</v>
      </c>
      <c r="O173" s="211" t="e">
        <f>'Budget Template '!#REF!</f>
        <v>#REF!</v>
      </c>
    </row>
    <row r="174" spans="1:15" x14ac:dyDescent="0.35">
      <c r="A174" t="str">
        <f t="shared" si="16"/>
        <v>PGYFY21</v>
      </c>
      <c r="B174" t="str">
        <f t="shared" si="17"/>
        <v>PGYFY21</v>
      </c>
      <c r="C174">
        <f t="shared" si="18"/>
        <v>20201001</v>
      </c>
      <c r="D174" t="str">
        <f t="shared" si="19"/>
        <v>PGYFY21</v>
      </c>
      <c r="E174">
        <f t="shared" si="20"/>
        <v>20201001</v>
      </c>
      <c r="F174" t="str">
        <f t="shared" si="21"/>
        <v>PGYFY21</v>
      </c>
      <c r="G174" t="str">
        <f t="shared" si="22"/>
        <v>PGYFY21</v>
      </c>
      <c r="H174">
        <f t="shared" si="23"/>
        <v>20201001</v>
      </c>
      <c r="I174" s="211" t="e">
        <f>'Budget Template '!#REF!</f>
        <v>#REF!</v>
      </c>
      <c r="J174" s="211" t="e">
        <f>'Budget Template '!#REF!</f>
        <v>#REF!</v>
      </c>
      <c r="K174" s="211" t="e">
        <f>'Budget Template '!#REF!</f>
        <v>#REF!</v>
      </c>
      <c r="L174" s="211" t="e">
        <f>'Budget Template '!#REF!</f>
        <v>#REF!</v>
      </c>
      <c r="M174" s="211" t="e">
        <f>'Budget Template '!#REF!</f>
        <v>#REF!</v>
      </c>
      <c r="N174" s="211" t="e">
        <f>'Budget Template '!#REF!</f>
        <v>#REF!</v>
      </c>
      <c r="O174" s="211" t="e">
        <f>'Budget Template '!#REF!</f>
        <v>#REF!</v>
      </c>
    </row>
    <row r="175" spans="1:15" x14ac:dyDescent="0.35">
      <c r="A175" t="str">
        <f t="shared" si="16"/>
        <v>PGYFY21</v>
      </c>
      <c r="B175" t="str">
        <f t="shared" si="17"/>
        <v>PGYFY21</v>
      </c>
      <c r="C175">
        <f t="shared" si="18"/>
        <v>20201001</v>
      </c>
      <c r="D175" t="str">
        <f t="shared" si="19"/>
        <v>PGYFY21</v>
      </c>
      <c r="E175">
        <f t="shared" si="20"/>
        <v>20201001</v>
      </c>
      <c r="F175" t="str">
        <f t="shared" si="21"/>
        <v>PGYFY21</v>
      </c>
      <c r="G175" t="str">
        <f t="shared" si="22"/>
        <v>PGYFY21</v>
      </c>
      <c r="H175">
        <f t="shared" si="23"/>
        <v>20201001</v>
      </c>
      <c r="I175" s="211" t="e">
        <f>'Budget Template '!#REF!</f>
        <v>#REF!</v>
      </c>
      <c r="J175" s="211" t="e">
        <f>'Budget Template '!#REF!</f>
        <v>#REF!</v>
      </c>
      <c r="K175" s="211" t="e">
        <f>'Budget Template '!#REF!</f>
        <v>#REF!</v>
      </c>
      <c r="L175" s="211" t="e">
        <f>'Budget Template '!#REF!</f>
        <v>#REF!</v>
      </c>
      <c r="M175" s="211" t="e">
        <f>'Budget Template '!#REF!</f>
        <v>#REF!</v>
      </c>
      <c r="N175" s="211" t="e">
        <f>'Budget Template '!#REF!</f>
        <v>#REF!</v>
      </c>
      <c r="O175" s="211" t="e">
        <f>'Budget Template '!#REF!</f>
        <v>#REF!</v>
      </c>
    </row>
    <row r="176" spans="1:15" x14ac:dyDescent="0.35">
      <c r="A176" t="str">
        <f t="shared" si="16"/>
        <v>PGYFY21</v>
      </c>
      <c r="B176" t="str">
        <f t="shared" si="17"/>
        <v>PGYFY21</v>
      </c>
      <c r="C176">
        <f t="shared" si="18"/>
        <v>20201001</v>
      </c>
      <c r="D176" t="str">
        <f t="shared" si="19"/>
        <v>PGYFY21</v>
      </c>
      <c r="E176">
        <f t="shared" si="20"/>
        <v>20201001</v>
      </c>
      <c r="F176" t="str">
        <f t="shared" si="21"/>
        <v>PGYFY21</v>
      </c>
      <c r="G176" t="str">
        <f t="shared" si="22"/>
        <v>PGYFY21</v>
      </c>
      <c r="H176">
        <f t="shared" si="23"/>
        <v>20201001</v>
      </c>
      <c r="I176" s="211" t="e">
        <f>'Budget Template '!#REF!</f>
        <v>#REF!</v>
      </c>
      <c r="J176" s="211" t="e">
        <f>'Budget Template '!#REF!</f>
        <v>#REF!</v>
      </c>
      <c r="K176" s="211" t="e">
        <f>'Budget Template '!#REF!</f>
        <v>#REF!</v>
      </c>
      <c r="L176" s="211" t="e">
        <f>'Budget Template '!#REF!</f>
        <v>#REF!</v>
      </c>
      <c r="M176" s="211" t="e">
        <f>'Budget Template '!#REF!</f>
        <v>#REF!</v>
      </c>
      <c r="N176" s="211" t="e">
        <f>'Budget Template '!#REF!</f>
        <v>#REF!</v>
      </c>
      <c r="O176" s="211" t="e">
        <f>'Budget Template '!#REF!</f>
        <v>#REF!</v>
      </c>
    </row>
    <row r="177" spans="1:15" x14ac:dyDescent="0.35">
      <c r="A177" t="str">
        <f t="shared" si="16"/>
        <v>PGYFY21</v>
      </c>
      <c r="B177" t="str">
        <f t="shared" si="17"/>
        <v>PGYFY21</v>
      </c>
      <c r="C177">
        <f t="shared" si="18"/>
        <v>20201001</v>
      </c>
      <c r="D177" t="str">
        <f t="shared" si="19"/>
        <v>PGYFY21</v>
      </c>
      <c r="E177">
        <f t="shared" si="20"/>
        <v>20201001</v>
      </c>
      <c r="F177" t="str">
        <f t="shared" si="21"/>
        <v>PGYFY21</v>
      </c>
      <c r="G177" t="str">
        <f t="shared" si="22"/>
        <v>PGYFY21</v>
      </c>
      <c r="H177">
        <f t="shared" si="23"/>
        <v>20201001</v>
      </c>
      <c r="I177" s="211" t="e">
        <f>'Budget Template '!#REF!</f>
        <v>#REF!</v>
      </c>
      <c r="J177" s="211" t="e">
        <f>'Budget Template '!#REF!</f>
        <v>#REF!</v>
      </c>
      <c r="K177" s="211" t="e">
        <f>'Budget Template '!#REF!</f>
        <v>#REF!</v>
      </c>
      <c r="L177" s="211" t="e">
        <f>'Budget Template '!#REF!</f>
        <v>#REF!</v>
      </c>
      <c r="M177" s="211" t="e">
        <f>'Budget Template '!#REF!</f>
        <v>#REF!</v>
      </c>
      <c r="N177" s="211" t="e">
        <f>'Budget Template '!#REF!</f>
        <v>#REF!</v>
      </c>
      <c r="O177" s="211" t="e">
        <f>'Budget Template '!#REF!</f>
        <v>#REF!</v>
      </c>
    </row>
    <row r="178" spans="1:15" x14ac:dyDescent="0.35">
      <c r="A178" t="str">
        <f t="shared" si="16"/>
        <v>PGYFY21</v>
      </c>
      <c r="B178" t="str">
        <f t="shared" si="17"/>
        <v>PGYFY21</v>
      </c>
      <c r="C178">
        <f t="shared" si="18"/>
        <v>20201001</v>
      </c>
      <c r="D178" t="str">
        <f t="shared" si="19"/>
        <v>PGYFY21</v>
      </c>
      <c r="E178">
        <f t="shared" si="20"/>
        <v>20201001</v>
      </c>
      <c r="F178" t="str">
        <f t="shared" si="21"/>
        <v>PGYFY21</v>
      </c>
      <c r="G178" t="str">
        <f t="shared" si="22"/>
        <v>PGYFY21</v>
      </c>
      <c r="H178">
        <f t="shared" si="23"/>
        <v>20201001</v>
      </c>
      <c r="I178" s="211" t="e">
        <f>'Budget Template '!#REF!</f>
        <v>#REF!</v>
      </c>
      <c r="J178" s="211" t="e">
        <f>'Budget Template '!#REF!</f>
        <v>#REF!</v>
      </c>
      <c r="K178" s="211" t="e">
        <f>'Budget Template '!#REF!</f>
        <v>#REF!</v>
      </c>
      <c r="L178" s="211" t="e">
        <f>'Budget Template '!#REF!</f>
        <v>#REF!</v>
      </c>
      <c r="M178" s="211" t="e">
        <f>'Budget Template '!#REF!</f>
        <v>#REF!</v>
      </c>
      <c r="N178" s="211" t="e">
        <f>'Budget Template '!#REF!</f>
        <v>#REF!</v>
      </c>
      <c r="O178" s="211" t="e">
        <f>'Budget Template '!#REF!</f>
        <v>#REF!</v>
      </c>
    </row>
    <row r="179" spans="1:15" x14ac:dyDescent="0.35">
      <c r="A179" t="str">
        <f t="shared" si="16"/>
        <v>PGYFY21</v>
      </c>
      <c r="B179" t="str">
        <f t="shared" si="17"/>
        <v>PGYFY21</v>
      </c>
      <c r="C179">
        <f t="shared" si="18"/>
        <v>20201001</v>
      </c>
      <c r="D179" t="str">
        <f t="shared" si="19"/>
        <v>PGYFY21</v>
      </c>
      <c r="E179">
        <f t="shared" si="20"/>
        <v>20201001</v>
      </c>
      <c r="F179" t="str">
        <f t="shared" si="21"/>
        <v>PGYFY21</v>
      </c>
      <c r="G179" t="str">
        <f t="shared" si="22"/>
        <v>PGYFY21</v>
      </c>
      <c r="H179">
        <f t="shared" si="23"/>
        <v>20201001</v>
      </c>
      <c r="I179" s="211" t="e">
        <f>'Budget Template '!#REF!</f>
        <v>#REF!</v>
      </c>
      <c r="J179" s="211" t="e">
        <f>'Budget Template '!#REF!</f>
        <v>#REF!</v>
      </c>
      <c r="K179" s="211" t="e">
        <f>'Budget Template '!#REF!</f>
        <v>#REF!</v>
      </c>
      <c r="L179" s="211" t="e">
        <f>'Budget Template '!#REF!</f>
        <v>#REF!</v>
      </c>
      <c r="M179" s="211" t="e">
        <f>'Budget Template '!#REF!</f>
        <v>#REF!</v>
      </c>
      <c r="N179" s="211" t="e">
        <f>'Budget Template '!#REF!</f>
        <v>#REF!</v>
      </c>
      <c r="O179" s="211" t="e">
        <f>'Budget Template '!#REF!</f>
        <v>#REF!</v>
      </c>
    </row>
    <row r="180" spans="1:15" x14ac:dyDescent="0.35">
      <c r="A180" t="str">
        <f t="shared" si="16"/>
        <v>PGYFY21</v>
      </c>
      <c r="B180" t="str">
        <f t="shared" si="17"/>
        <v>PGYFY21</v>
      </c>
      <c r="C180">
        <f t="shared" si="18"/>
        <v>20201001</v>
      </c>
      <c r="D180" t="str">
        <f t="shared" si="19"/>
        <v>PGYFY21</v>
      </c>
      <c r="E180">
        <f t="shared" si="20"/>
        <v>20201001</v>
      </c>
      <c r="F180" t="str">
        <f t="shared" si="21"/>
        <v>PGYFY21</v>
      </c>
      <c r="G180" t="str">
        <f t="shared" si="22"/>
        <v>PGYFY21</v>
      </c>
      <c r="H180">
        <f t="shared" si="23"/>
        <v>20201001</v>
      </c>
      <c r="I180" s="211" t="e">
        <f>'Budget Template '!#REF!</f>
        <v>#REF!</v>
      </c>
      <c r="J180" s="211" t="e">
        <f>'Budget Template '!#REF!</f>
        <v>#REF!</v>
      </c>
      <c r="K180" s="211" t="e">
        <f>'Budget Template '!#REF!</f>
        <v>#REF!</v>
      </c>
      <c r="L180" s="211" t="e">
        <f>'Budget Template '!#REF!</f>
        <v>#REF!</v>
      </c>
      <c r="M180" s="211" t="e">
        <f>'Budget Template '!#REF!</f>
        <v>#REF!</v>
      </c>
      <c r="N180" s="211" t="e">
        <f>'Budget Template '!#REF!</f>
        <v>#REF!</v>
      </c>
      <c r="O180" s="211" t="e">
        <f>'Budget Template '!#REF!</f>
        <v>#REF!</v>
      </c>
    </row>
    <row r="181" spans="1:15" x14ac:dyDescent="0.35">
      <c r="A181" t="str">
        <f t="shared" si="16"/>
        <v>PGYFY21</v>
      </c>
      <c r="B181" t="str">
        <f t="shared" si="17"/>
        <v>PGYFY21</v>
      </c>
      <c r="C181">
        <f t="shared" si="18"/>
        <v>20201001</v>
      </c>
      <c r="D181" t="str">
        <f t="shared" si="19"/>
        <v>PGYFY21</v>
      </c>
      <c r="E181">
        <f t="shared" si="20"/>
        <v>20201001</v>
      </c>
      <c r="F181" t="str">
        <f t="shared" si="21"/>
        <v>PGYFY21</v>
      </c>
      <c r="G181" t="str">
        <f t="shared" si="22"/>
        <v>PGYFY21</v>
      </c>
      <c r="H181">
        <f t="shared" si="23"/>
        <v>20201001</v>
      </c>
      <c r="I181" s="211" t="e">
        <f>'Budget Template '!#REF!</f>
        <v>#REF!</v>
      </c>
      <c r="J181" s="211" t="e">
        <f>'Budget Template '!#REF!</f>
        <v>#REF!</v>
      </c>
      <c r="K181" s="211" t="e">
        <f>'Budget Template '!#REF!</f>
        <v>#REF!</v>
      </c>
      <c r="L181" s="211" t="e">
        <f>'Budget Template '!#REF!</f>
        <v>#REF!</v>
      </c>
      <c r="M181" s="211" t="e">
        <f>'Budget Template '!#REF!</f>
        <v>#REF!</v>
      </c>
      <c r="N181" s="211" t="e">
        <f>'Budget Template '!#REF!</f>
        <v>#REF!</v>
      </c>
      <c r="O181" s="211" t="e">
        <f>'Budget Template '!#REF!</f>
        <v>#REF!</v>
      </c>
    </row>
    <row r="182" spans="1:15" x14ac:dyDescent="0.35">
      <c r="A182" t="str">
        <f t="shared" si="16"/>
        <v>PGYFY21</v>
      </c>
      <c r="B182" t="str">
        <f t="shared" si="17"/>
        <v>PGYFY21</v>
      </c>
      <c r="C182">
        <f t="shared" si="18"/>
        <v>20201001</v>
      </c>
      <c r="D182" t="str">
        <f t="shared" si="19"/>
        <v>PGYFY21</v>
      </c>
      <c r="E182">
        <f t="shared" si="20"/>
        <v>20201001</v>
      </c>
      <c r="F182" t="str">
        <f t="shared" si="21"/>
        <v>PGYFY21</v>
      </c>
      <c r="G182" t="str">
        <f t="shared" si="22"/>
        <v>PGYFY21</v>
      </c>
      <c r="H182">
        <f t="shared" si="23"/>
        <v>20201001</v>
      </c>
      <c r="I182" s="211" t="e">
        <f>'Budget Template '!#REF!</f>
        <v>#REF!</v>
      </c>
      <c r="J182" s="211" t="e">
        <f>'Budget Template '!#REF!</f>
        <v>#REF!</v>
      </c>
      <c r="K182" s="211" t="e">
        <f>'Budget Template '!#REF!</f>
        <v>#REF!</v>
      </c>
      <c r="L182" s="211" t="e">
        <f>'Budget Template '!#REF!</f>
        <v>#REF!</v>
      </c>
      <c r="M182" s="211" t="e">
        <f>'Budget Template '!#REF!</f>
        <v>#REF!</v>
      </c>
      <c r="N182" s="211" t="e">
        <f>'Budget Template '!#REF!</f>
        <v>#REF!</v>
      </c>
      <c r="O182" s="211" t="e">
        <f>'Budget Template '!#REF!</f>
        <v>#REF!</v>
      </c>
    </row>
    <row r="183" spans="1:15" x14ac:dyDescent="0.35">
      <c r="A183" t="str">
        <f t="shared" si="16"/>
        <v>PGYFY21</v>
      </c>
      <c r="B183" t="str">
        <f t="shared" si="17"/>
        <v>PGYFY21</v>
      </c>
      <c r="C183">
        <f t="shared" si="18"/>
        <v>20201001</v>
      </c>
      <c r="D183" t="str">
        <f t="shared" si="19"/>
        <v>PGYFY21</v>
      </c>
      <c r="E183">
        <f t="shared" si="20"/>
        <v>20201001</v>
      </c>
      <c r="F183" t="str">
        <f t="shared" si="21"/>
        <v>PGYFY21</v>
      </c>
      <c r="G183" t="str">
        <f t="shared" si="22"/>
        <v>PGYFY21</v>
      </c>
      <c r="H183">
        <f t="shared" si="23"/>
        <v>20201001</v>
      </c>
      <c r="I183" s="211" t="e">
        <f>'Budget Template '!#REF!</f>
        <v>#REF!</v>
      </c>
      <c r="J183" s="211" t="e">
        <f>'Budget Template '!#REF!</f>
        <v>#REF!</v>
      </c>
      <c r="K183" s="211" t="e">
        <f>'Budget Template '!#REF!</f>
        <v>#REF!</v>
      </c>
      <c r="L183" s="211" t="e">
        <f>'Budget Template '!#REF!</f>
        <v>#REF!</v>
      </c>
      <c r="M183" s="211" t="e">
        <f>'Budget Template '!#REF!</f>
        <v>#REF!</v>
      </c>
      <c r="N183" s="211" t="e">
        <f>'Budget Template '!#REF!</f>
        <v>#REF!</v>
      </c>
      <c r="O183" s="211" t="e">
        <f>'Budget Template '!#REF!</f>
        <v>#REF!</v>
      </c>
    </row>
    <row r="184" spans="1:15" x14ac:dyDescent="0.35">
      <c r="A184" t="str">
        <f t="shared" si="16"/>
        <v>PGYFY21</v>
      </c>
      <c r="B184" t="str">
        <f t="shared" si="17"/>
        <v>PGYFY21</v>
      </c>
      <c r="C184">
        <f t="shared" si="18"/>
        <v>20201001</v>
      </c>
      <c r="D184" t="str">
        <f t="shared" si="19"/>
        <v>PGYFY21</v>
      </c>
      <c r="E184">
        <f t="shared" si="20"/>
        <v>20201001</v>
      </c>
      <c r="F184" t="str">
        <f t="shared" si="21"/>
        <v>PGYFY21</v>
      </c>
      <c r="G184" t="str">
        <f t="shared" si="22"/>
        <v>PGYFY21</v>
      </c>
      <c r="H184">
        <f t="shared" si="23"/>
        <v>20201001</v>
      </c>
      <c r="I184" s="211" t="e">
        <f>'Budget Template '!#REF!</f>
        <v>#REF!</v>
      </c>
      <c r="J184" s="211" t="e">
        <f>'Budget Template '!#REF!</f>
        <v>#REF!</v>
      </c>
      <c r="K184" s="211" t="e">
        <f>'Budget Template '!#REF!</f>
        <v>#REF!</v>
      </c>
      <c r="L184" s="211" t="e">
        <f>'Budget Template '!#REF!</f>
        <v>#REF!</v>
      </c>
      <c r="M184" s="211" t="e">
        <f>'Budget Template '!#REF!</f>
        <v>#REF!</v>
      </c>
      <c r="N184" s="211" t="e">
        <f>'Budget Template '!#REF!</f>
        <v>#REF!</v>
      </c>
      <c r="O184" s="211" t="e">
        <f>'Budget Template '!#REF!</f>
        <v>#REF!</v>
      </c>
    </row>
    <row r="185" spans="1:15" x14ac:dyDescent="0.35">
      <c r="A185" t="str">
        <f t="shared" si="16"/>
        <v>PGYFY21</v>
      </c>
      <c r="B185" t="str">
        <f t="shared" si="17"/>
        <v>PGYFY21</v>
      </c>
      <c r="C185">
        <f t="shared" si="18"/>
        <v>20201001</v>
      </c>
      <c r="D185" t="str">
        <f t="shared" si="19"/>
        <v>PGYFY21</v>
      </c>
      <c r="E185">
        <f t="shared" si="20"/>
        <v>20201001</v>
      </c>
      <c r="F185" t="str">
        <f t="shared" si="21"/>
        <v>PGYFY21</v>
      </c>
      <c r="G185" t="str">
        <f t="shared" si="22"/>
        <v>PGYFY21</v>
      </c>
      <c r="H185">
        <f t="shared" si="23"/>
        <v>20201001</v>
      </c>
      <c r="I185" s="211" t="e">
        <f>'Budget Template '!#REF!</f>
        <v>#REF!</v>
      </c>
      <c r="J185" s="211" t="e">
        <f>'Budget Template '!#REF!</f>
        <v>#REF!</v>
      </c>
      <c r="K185" s="211" t="e">
        <f>'Budget Template '!#REF!</f>
        <v>#REF!</v>
      </c>
      <c r="L185" s="211" t="e">
        <f>'Budget Template '!#REF!</f>
        <v>#REF!</v>
      </c>
      <c r="M185" s="211" t="e">
        <f>'Budget Template '!#REF!</f>
        <v>#REF!</v>
      </c>
      <c r="N185" s="211" t="e">
        <f>'Budget Template '!#REF!</f>
        <v>#REF!</v>
      </c>
      <c r="O185" s="211" t="e">
        <f>'Budget Template '!#REF!</f>
        <v>#REF!</v>
      </c>
    </row>
    <row r="186" spans="1:15" x14ac:dyDescent="0.35">
      <c r="A186" t="str">
        <f t="shared" si="16"/>
        <v>PGYFY21</v>
      </c>
      <c r="B186" t="str">
        <f t="shared" si="17"/>
        <v>PGYFY21</v>
      </c>
      <c r="C186">
        <f t="shared" si="18"/>
        <v>20201001</v>
      </c>
      <c r="D186" t="str">
        <f t="shared" si="19"/>
        <v>PGYFY21</v>
      </c>
      <c r="E186">
        <f t="shared" si="20"/>
        <v>20201001</v>
      </c>
      <c r="F186" t="str">
        <f t="shared" si="21"/>
        <v>PGYFY21</v>
      </c>
      <c r="G186" t="str">
        <f t="shared" si="22"/>
        <v>PGYFY21</v>
      </c>
      <c r="H186">
        <f t="shared" si="23"/>
        <v>20201001</v>
      </c>
      <c r="I186" s="211" t="e">
        <f>'Budget Template '!#REF!</f>
        <v>#REF!</v>
      </c>
      <c r="J186" s="211" t="e">
        <f>'Budget Template '!#REF!</f>
        <v>#REF!</v>
      </c>
      <c r="K186" s="211" t="e">
        <f>'Budget Template '!#REF!</f>
        <v>#REF!</v>
      </c>
      <c r="L186" s="211" t="e">
        <f>'Budget Template '!#REF!</f>
        <v>#REF!</v>
      </c>
      <c r="M186" s="211" t="e">
        <f>'Budget Template '!#REF!</f>
        <v>#REF!</v>
      </c>
      <c r="N186" s="211" t="e">
        <f>'Budget Template '!#REF!</f>
        <v>#REF!</v>
      </c>
      <c r="O186" s="211" t="e">
        <f>'Budget Template '!#REF!</f>
        <v>#REF!</v>
      </c>
    </row>
    <row r="187" spans="1:15" x14ac:dyDescent="0.35">
      <c r="A187" t="str">
        <f t="shared" si="16"/>
        <v>PGYFY21</v>
      </c>
      <c r="B187" t="str">
        <f t="shared" si="17"/>
        <v>PGYFY21</v>
      </c>
      <c r="C187">
        <f t="shared" si="18"/>
        <v>20201001</v>
      </c>
      <c r="D187" t="str">
        <f t="shared" si="19"/>
        <v>PGYFY21</v>
      </c>
      <c r="E187">
        <f t="shared" si="20"/>
        <v>20201001</v>
      </c>
      <c r="F187" t="str">
        <f t="shared" si="21"/>
        <v>PGYFY21</v>
      </c>
      <c r="G187" t="str">
        <f t="shared" si="22"/>
        <v>PGYFY21</v>
      </c>
      <c r="H187">
        <f t="shared" si="23"/>
        <v>20201001</v>
      </c>
      <c r="I187" s="211" t="e">
        <f>'Budget Template '!#REF!</f>
        <v>#REF!</v>
      </c>
      <c r="J187" s="211" t="e">
        <f>'Budget Template '!#REF!</f>
        <v>#REF!</v>
      </c>
      <c r="K187" s="211" t="e">
        <f>'Budget Template '!#REF!</f>
        <v>#REF!</v>
      </c>
      <c r="L187" s="211" t="e">
        <f>'Budget Template '!#REF!</f>
        <v>#REF!</v>
      </c>
      <c r="M187" s="211" t="e">
        <f>'Budget Template '!#REF!</f>
        <v>#REF!</v>
      </c>
      <c r="N187" s="211" t="e">
        <f>'Budget Template '!#REF!</f>
        <v>#REF!</v>
      </c>
      <c r="O187" s="211" t="e">
        <f>'Budget Template '!#REF!</f>
        <v>#REF!</v>
      </c>
    </row>
    <row r="188" spans="1:15" x14ac:dyDescent="0.35">
      <c r="A188" t="str">
        <f t="shared" si="16"/>
        <v>PGYFY21</v>
      </c>
      <c r="B188" t="str">
        <f t="shared" si="17"/>
        <v>PGYFY21</v>
      </c>
      <c r="C188">
        <f t="shared" si="18"/>
        <v>20201001</v>
      </c>
      <c r="D188" t="str">
        <f t="shared" si="19"/>
        <v>PGYFY21</v>
      </c>
      <c r="E188">
        <f t="shared" si="20"/>
        <v>20201001</v>
      </c>
      <c r="F188" t="str">
        <f t="shared" si="21"/>
        <v>PGYFY21</v>
      </c>
      <c r="G188" t="str">
        <f t="shared" si="22"/>
        <v>PGYFY21</v>
      </c>
      <c r="H188">
        <f t="shared" si="23"/>
        <v>20201001</v>
      </c>
      <c r="I188" s="211" t="e">
        <f>'Budget Template '!#REF!</f>
        <v>#REF!</v>
      </c>
      <c r="J188" s="211" t="e">
        <f>'Budget Template '!#REF!</f>
        <v>#REF!</v>
      </c>
      <c r="K188" s="211" t="e">
        <f>'Budget Template '!#REF!</f>
        <v>#REF!</v>
      </c>
      <c r="L188" s="211" t="e">
        <f>'Budget Template '!#REF!</f>
        <v>#REF!</v>
      </c>
      <c r="M188" s="211" t="e">
        <f>'Budget Template '!#REF!</f>
        <v>#REF!</v>
      </c>
      <c r="N188" s="211" t="e">
        <f>'Budget Template '!#REF!</f>
        <v>#REF!</v>
      </c>
      <c r="O188" s="211" t="e">
        <f>'Budget Template '!#REF!</f>
        <v>#REF!</v>
      </c>
    </row>
    <row r="189" spans="1:15" x14ac:dyDescent="0.35">
      <c r="A189" t="str">
        <f t="shared" si="16"/>
        <v>PGYFY21</v>
      </c>
      <c r="B189" t="str">
        <f t="shared" si="17"/>
        <v>PGYFY21</v>
      </c>
      <c r="C189">
        <f t="shared" si="18"/>
        <v>20201001</v>
      </c>
      <c r="D189" t="str">
        <f t="shared" si="19"/>
        <v>PGYFY21</v>
      </c>
      <c r="E189">
        <f t="shared" si="20"/>
        <v>20201001</v>
      </c>
      <c r="F189" t="str">
        <f t="shared" si="21"/>
        <v>PGYFY21</v>
      </c>
      <c r="G189" t="str">
        <f t="shared" si="22"/>
        <v>PGYFY21</v>
      </c>
      <c r="H189">
        <f t="shared" si="23"/>
        <v>20201001</v>
      </c>
      <c r="I189" s="211" t="e">
        <f>'Budget Template '!#REF!</f>
        <v>#REF!</v>
      </c>
      <c r="J189" s="211" t="e">
        <f>'Budget Template '!#REF!</f>
        <v>#REF!</v>
      </c>
      <c r="K189" s="211" t="e">
        <f>'Budget Template '!#REF!</f>
        <v>#REF!</v>
      </c>
      <c r="L189" s="211" t="e">
        <f>'Budget Template '!#REF!</f>
        <v>#REF!</v>
      </c>
      <c r="M189" s="211" t="e">
        <f>'Budget Template '!#REF!</f>
        <v>#REF!</v>
      </c>
      <c r="N189" s="211" t="e">
        <f>'Budget Template '!#REF!</f>
        <v>#REF!</v>
      </c>
      <c r="O189" s="211" t="e">
        <f>'Budget Template '!#REF!</f>
        <v>#REF!</v>
      </c>
    </row>
    <row r="190" spans="1:15" x14ac:dyDescent="0.35">
      <c r="A190" t="str">
        <f t="shared" si="16"/>
        <v>PGYFY21</v>
      </c>
      <c r="B190" t="str">
        <f t="shared" si="17"/>
        <v>PGYFY21</v>
      </c>
      <c r="C190">
        <f t="shared" si="18"/>
        <v>20201001</v>
      </c>
      <c r="D190" t="str">
        <f t="shared" si="19"/>
        <v>PGYFY21</v>
      </c>
      <c r="E190">
        <f t="shared" si="20"/>
        <v>20201001</v>
      </c>
      <c r="F190" t="str">
        <f t="shared" si="21"/>
        <v>PGYFY21</v>
      </c>
      <c r="G190" t="str">
        <f t="shared" si="22"/>
        <v>PGYFY21</v>
      </c>
      <c r="H190">
        <f t="shared" si="23"/>
        <v>20201001</v>
      </c>
      <c r="I190" s="211" t="e">
        <f>'Budget Template '!#REF!</f>
        <v>#REF!</v>
      </c>
      <c r="J190" s="211" t="e">
        <f>'Budget Template '!#REF!</f>
        <v>#REF!</v>
      </c>
      <c r="K190" s="211" t="e">
        <f>'Budget Template '!#REF!</f>
        <v>#REF!</v>
      </c>
      <c r="L190" s="211" t="e">
        <f>'Budget Template '!#REF!</f>
        <v>#REF!</v>
      </c>
      <c r="M190" s="211" t="e">
        <f>'Budget Template '!#REF!</f>
        <v>#REF!</v>
      </c>
      <c r="N190" s="211" t="e">
        <f>'Budget Template '!#REF!</f>
        <v>#REF!</v>
      </c>
      <c r="O190" s="211" t="e">
        <f>'Budget Template '!#REF!</f>
        <v>#REF!</v>
      </c>
    </row>
    <row r="191" spans="1:15" x14ac:dyDescent="0.35">
      <c r="A191" t="str">
        <f t="shared" si="16"/>
        <v>PGYFY21</v>
      </c>
      <c r="B191" t="str">
        <f t="shared" si="17"/>
        <v>PGYFY21</v>
      </c>
      <c r="C191">
        <f t="shared" si="18"/>
        <v>20201001</v>
      </c>
      <c r="D191" t="str">
        <f t="shared" si="19"/>
        <v>PGYFY21</v>
      </c>
      <c r="E191">
        <f t="shared" si="20"/>
        <v>20201001</v>
      </c>
      <c r="F191" t="str">
        <f t="shared" si="21"/>
        <v>PGYFY21</v>
      </c>
      <c r="G191" t="str">
        <f t="shared" si="22"/>
        <v>PGYFY21</v>
      </c>
      <c r="H191">
        <f t="shared" si="23"/>
        <v>20201001</v>
      </c>
      <c r="I191" s="211" t="e">
        <f>'Budget Template '!#REF!</f>
        <v>#REF!</v>
      </c>
      <c r="J191" s="211" t="e">
        <f>'Budget Template '!#REF!</f>
        <v>#REF!</v>
      </c>
      <c r="K191" s="211" t="e">
        <f>'Budget Template '!#REF!</f>
        <v>#REF!</v>
      </c>
      <c r="L191" s="211" t="e">
        <f>'Budget Template '!#REF!</f>
        <v>#REF!</v>
      </c>
      <c r="M191" s="211" t="e">
        <f>'Budget Template '!#REF!</f>
        <v>#REF!</v>
      </c>
      <c r="N191" s="211" t="e">
        <f>'Budget Template '!#REF!</f>
        <v>#REF!</v>
      </c>
      <c r="O191" s="211" t="e">
        <f>'Budget Template '!#REF!</f>
        <v>#REF!</v>
      </c>
    </row>
    <row r="192" spans="1:15" x14ac:dyDescent="0.35">
      <c r="A192" t="str">
        <f t="shared" si="16"/>
        <v>PGYFY21</v>
      </c>
      <c r="B192" t="str">
        <f t="shared" si="17"/>
        <v>PGYFY21</v>
      </c>
      <c r="C192">
        <f t="shared" si="18"/>
        <v>20201001</v>
      </c>
      <c r="D192" t="str">
        <f t="shared" si="19"/>
        <v>PGYFY21</v>
      </c>
      <c r="E192">
        <f t="shared" si="20"/>
        <v>20201001</v>
      </c>
      <c r="F192" t="str">
        <f t="shared" si="21"/>
        <v>PGYFY21</v>
      </c>
      <c r="G192" t="str">
        <f t="shared" si="22"/>
        <v>PGYFY21</v>
      </c>
      <c r="H192">
        <f t="shared" si="23"/>
        <v>20201001</v>
      </c>
      <c r="I192" s="211" t="e">
        <f>'Budget Template '!#REF!</f>
        <v>#REF!</v>
      </c>
      <c r="J192" s="211" t="e">
        <f>'Budget Template '!#REF!</f>
        <v>#REF!</v>
      </c>
      <c r="K192" s="211" t="e">
        <f>'Budget Template '!#REF!</f>
        <v>#REF!</v>
      </c>
      <c r="L192" s="211" t="e">
        <f>'Budget Template '!#REF!</f>
        <v>#REF!</v>
      </c>
      <c r="M192" s="211" t="e">
        <f>'Budget Template '!#REF!</f>
        <v>#REF!</v>
      </c>
      <c r="N192" s="211" t="e">
        <f>'Budget Template '!#REF!</f>
        <v>#REF!</v>
      </c>
      <c r="O192" s="211" t="e">
        <f>'Budget Template '!#REF!</f>
        <v>#REF!</v>
      </c>
    </row>
    <row r="193" spans="1:15" x14ac:dyDescent="0.35">
      <c r="A193" t="str">
        <f t="shared" si="16"/>
        <v>PGYFY21</v>
      </c>
      <c r="B193" t="str">
        <f t="shared" si="17"/>
        <v>PGYFY21</v>
      </c>
      <c r="C193">
        <f t="shared" si="18"/>
        <v>20201001</v>
      </c>
      <c r="D193" t="str">
        <f t="shared" si="19"/>
        <v>PGYFY21</v>
      </c>
      <c r="E193">
        <f t="shared" si="20"/>
        <v>20201001</v>
      </c>
      <c r="F193" t="str">
        <f t="shared" si="21"/>
        <v>PGYFY21</v>
      </c>
      <c r="G193" t="str">
        <f t="shared" si="22"/>
        <v>PGYFY21</v>
      </c>
      <c r="H193">
        <f t="shared" si="23"/>
        <v>20201001</v>
      </c>
      <c r="I193" s="211" t="e">
        <f>'Budget Template '!#REF!</f>
        <v>#REF!</v>
      </c>
      <c r="J193" s="211" t="e">
        <f>'Budget Template '!#REF!</f>
        <v>#REF!</v>
      </c>
      <c r="K193" s="211" t="e">
        <f>'Budget Template '!#REF!</f>
        <v>#REF!</v>
      </c>
      <c r="L193" s="211" t="e">
        <f>'Budget Template '!#REF!</f>
        <v>#REF!</v>
      </c>
      <c r="M193" s="211" t="e">
        <f>'Budget Template '!#REF!</f>
        <v>#REF!</v>
      </c>
      <c r="N193" s="211" t="e">
        <f>'Budget Template '!#REF!</f>
        <v>#REF!</v>
      </c>
      <c r="O193" s="211" t="e">
        <f>'Budget Template '!#REF!</f>
        <v>#REF!</v>
      </c>
    </row>
    <row r="194" spans="1:15" x14ac:dyDescent="0.35">
      <c r="A194" t="str">
        <f t="shared" si="16"/>
        <v>PGYFY21</v>
      </c>
      <c r="B194" t="str">
        <f t="shared" si="17"/>
        <v>PGYFY21</v>
      </c>
      <c r="C194">
        <f t="shared" si="18"/>
        <v>20201001</v>
      </c>
      <c r="D194" t="str">
        <f t="shared" si="19"/>
        <v>PGYFY21</v>
      </c>
      <c r="E194">
        <f t="shared" si="20"/>
        <v>20201001</v>
      </c>
      <c r="F194" t="str">
        <f t="shared" si="21"/>
        <v>PGYFY21</v>
      </c>
      <c r="G194" t="str">
        <f t="shared" si="22"/>
        <v>PGYFY21</v>
      </c>
      <c r="H194">
        <f t="shared" si="23"/>
        <v>20201001</v>
      </c>
      <c r="I194" s="211" t="e">
        <f>'Budget Template '!#REF!</f>
        <v>#REF!</v>
      </c>
      <c r="J194" s="211" t="e">
        <f>'Budget Template '!#REF!</f>
        <v>#REF!</v>
      </c>
      <c r="K194" s="211" t="e">
        <f>'Budget Template '!#REF!</f>
        <v>#REF!</v>
      </c>
      <c r="L194" s="211" t="e">
        <f>'Budget Template '!#REF!</f>
        <v>#REF!</v>
      </c>
      <c r="M194" s="211" t="e">
        <f>'Budget Template '!#REF!</f>
        <v>#REF!</v>
      </c>
      <c r="N194" s="211" t="e">
        <f>'Budget Template '!#REF!</f>
        <v>#REF!</v>
      </c>
      <c r="O194" s="211" t="e">
        <f>'Budget Template '!#REF!</f>
        <v>#REF!</v>
      </c>
    </row>
    <row r="195" spans="1:15" x14ac:dyDescent="0.35">
      <c r="A195" t="str">
        <f t="shared" ref="A195:A215" si="24">A194</f>
        <v>PGYFY21</v>
      </c>
      <c r="B195" t="str">
        <f t="shared" ref="B195:B215" si="25">B194</f>
        <v>PGYFY21</v>
      </c>
      <c r="C195">
        <f t="shared" ref="C195:C215" si="26">C194</f>
        <v>20201001</v>
      </c>
      <c r="D195" t="str">
        <f t="shared" ref="D195:D215" si="27">D194</f>
        <v>PGYFY21</v>
      </c>
      <c r="E195">
        <f t="shared" ref="E195:E215" si="28">E194</f>
        <v>20201001</v>
      </c>
      <c r="F195" t="str">
        <f t="shared" ref="F195:F215" si="29">F194</f>
        <v>PGYFY21</v>
      </c>
      <c r="G195" t="str">
        <f t="shared" ref="G195:G215" si="30">G194</f>
        <v>PGYFY21</v>
      </c>
      <c r="H195">
        <f t="shared" ref="H195:H215" si="31">H194</f>
        <v>20201001</v>
      </c>
      <c r="I195" s="211" t="e">
        <f>'Budget Template '!#REF!</f>
        <v>#REF!</v>
      </c>
      <c r="J195" s="211" t="e">
        <f>'Budget Template '!#REF!</f>
        <v>#REF!</v>
      </c>
      <c r="K195" s="211" t="e">
        <f>'Budget Template '!#REF!</f>
        <v>#REF!</v>
      </c>
      <c r="L195" s="211" t="e">
        <f>'Budget Template '!#REF!</f>
        <v>#REF!</v>
      </c>
      <c r="M195" s="211" t="e">
        <f>'Budget Template '!#REF!</f>
        <v>#REF!</v>
      </c>
      <c r="N195" s="211" t="e">
        <f>'Budget Template '!#REF!</f>
        <v>#REF!</v>
      </c>
      <c r="O195" s="211" t="e">
        <f>'Budget Template '!#REF!</f>
        <v>#REF!</v>
      </c>
    </row>
    <row r="196" spans="1:15" x14ac:dyDescent="0.35">
      <c r="A196" t="str">
        <f t="shared" si="24"/>
        <v>PGYFY21</v>
      </c>
      <c r="B196" t="str">
        <f t="shared" si="25"/>
        <v>PGYFY21</v>
      </c>
      <c r="C196">
        <f t="shared" si="26"/>
        <v>20201001</v>
      </c>
      <c r="D196" t="str">
        <f t="shared" si="27"/>
        <v>PGYFY21</v>
      </c>
      <c r="E196">
        <f t="shared" si="28"/>
        <v>20201001</v>
      </c>
      <c r="F196" t="str">
        <f t="shared" si="29"/>
        <v>PGYFY21</v>
      </c>
      <c r="G196" t="str">
        <f t="shared" si="30"/>
        <v>PGYFY21</v>
      </c>
      <c r="H196">
        <f t="shared" si="31"/>
        <v>20201001</v>
      </c>
      <c r="I196" s="211" t="e">
        <f>'Budget Template '!#REF!</f>
        <v>#REF!</v>
      </c>
      <c r="J196" s="211" t="e">
        <f>'Budget Template '!#REF!</f>
        <v>#REF!</v>
      </c>
      <c r="K196" s="211" t="e">
        <f>'Budget Template '!#REF!</f>
        <v>#REF!</v>
      </c>
      <c r="L196" s="211" t="e">
        <f>'Budget Template '!#REF!</f>
        <v>#REF!</v>
      </c>
      <c r="M196" s="211" t="e">
        <f>'Budget Template '!#REF!</f>
        <v>#REF!</v>
      </c>
      <c r="N196" s="211" t="e">
        <f>'Budget Template '!#REF!</f>
        <v>#REF!</v>
      </c>
      <c r="O196" s="211" t="e">
        <f>'Budget Template '!#REF!</f>
        <v>#REF!</v>
      </c>
    </row>
    <row r="197" spans="1:15" x14ac:dyDescent="0.35">
      <c r="A197" t="str">
        <f t="shared" si="24"/>
        <v>PGYFY21</v>
      </c>
      <c r="B197" t="str">
        <f t="shared" si="25"/>
        <v>PGYFY21</v>
      </c>
      <c r="C197">
        <f t="shared" si="26"/>
        <v>20201001</v>
      </c>
      <c r="D197" t="str">
        <f t="shared" si="27"/>
        <v>PGYFY21</v>
      </c>
      <c r="E197">
        <f t="shared" si="28"/>
        <v>20201001</v>
      </c>
      <c r="F197" t="str">
        <f t="shared" si="29"/>
        <v>PGYFY21</v>
      </c>
      <c r="G197" t="str">
        <f t="shared" si="30"/>
        <v>PGYFY21</v>
      </c>
      <c r="H197">
        <f t="shared" si="31"/>
        <v>20201001</v>
      </c>
      <c r="I197" s="211" t="e">
        <f>'Budget Template '!#REF!</f>
        <v>#REF!</v>
      </c>
      <c r="J197" s="211" t="e">
        <f>'Budget Template '!#REF!</f>
        <v>#REF!</v>
      </c>
      <c r="K197" s="211" t="e">
        <f>'Budget Template '!#REF!</f>
        <v>#REF!</v>
      </c>
      <c r="L197" s="211" t="e">
        <f>'Budget Template '!#REF!</f>
        <v>#REF!</v>
      </c>
      <c r="M197" s="211" t="e">
        <f>'Budget Template '!#REF!</f>
        <v>#REF!</v>
      </c>
      <c r="N197" s="211" t="e">
        <f>'Budget Template '!#REF!</f>
        <v>#REF!</v>
      </c>
      <c r="O197" s="211" t="e">
        <f>'Budget Template '!#REF!</f>
        <v>#REF!</v>
      </c>
    </row>
    <row r="198" spans="1:15" x14ac:dyDescent="0.35">
      <c r="A198" t="str">
        <f t="shared" si="24"/>
        <v>PGYFY21</v>
      </c>
      <c r="B198" t="str">
        <f t="shared" si="25"/>
        <v>PGYFY21</v>
      </c>
      <c r="C198">
        <f t="shared" si="26"/>
        <v>20201001</v>
      </c>
      <c r="D198" t="str">
        <f t="shared" si="27"/>
        <v>PGYFY21</v>
      </c>
      <c r="E198">
        <f t="shared" si="28"/>
        <v>20201001</v>
      </c>
      <c r="F198" t="str">
        <f t="shared" si="29"/>
        <v>PGYFY21</v>
      </c>
      <c r="G198" t="str">
        <f t="shared" si="30"/>
        <v>PGYFY21</v>
      </c>
      <c r="H198">
        <f t="shared" si="31"/>
        <v>20201001</v>
      </c>
      <c r="I198" s="211" t="e">
        <f>'Budget Template '!#REF!</f>
        <v>#REF!</v>
      </c>
      <c r="J198" s="211" t="e">
        <f>'Budget Template '!#REF!</f>
        <v>#REF!</v>
      </c>
      <c r="K198" s="211" t="e">
        <f>'Budget Template '!#REF!</f>
        <v>#REF!</v>
      </c>
      <c r="L198" s="211" t="e">
        <f>'Budget Template '!#REF!</f>
        <v>#REF!</v>
      </c>
      <c r="M198" s="211" t="e">
        <f>'Budget Template '!#REF!</f>
        <v>#REF!</v>
      </c>
      <c r="N198" s="211" t="e">
        <f>'Budget Template '!#REF!</f>
        <v>#REF!</v>
      </c>
      <c r="O198" s="211" t="e">
        <f>'Budget Template '!#REF!</f>
        <v>#REF!</v>
      </c>
    </row>
    <row r="199" spans="1:15" x14ac:dyDescent="0.35">
      <c r="A199" t="str">
        <f t="shared" si="24"/>
        <v>PGYFY21</v>
      </c>
      <c r="B199" t="str">
        <f t="shared" si="25"/>
        <v>PGYFY21</v>
      </c>
      <c r="C199">
        <f t="shared" si="26"/>
        <v>20201001</v>
      </c>
      <c r="D199" t="str">
        <f t="shared" si="27"/>
        <v>PGYFY21</v>
      </c>
      <c r="E199">
        <f t="shared" si="28"/>
        <v>20201001</v>
      </c>
      <c r="F199" t="str">
        <f t="shared" si="29"/>
        <v>PGYFY21</v>
      </c>
      <c r="G199" t="str">
        <f t="shared" si="30"/>
        <v>PGYFY21</v>
      </c>
      <c r="H199">
        <f t="shared" si="31"/>
        <v>20201001</v>
      </c>
      <c r="I199" s="211" t="e">
        <f>'Budget Template '!#REF!</f>
        <v>#REF!</v>
      </c>
      <c r="J199" s="211" t="e">
        <f>'Budget Template '!#REF!</f>
        <v>#REF!</v>
      </c>
      <c r="K199" s="211" t="e">
        <f>'Budget Template '!#REF!</f>
        <v>#REF!</v>
      </c>
      <c r="L199" s="211" t="e">
        <f>'Budget Template '!#REF!</f>
        <v>#REF!</v>
      </c>
      <c r="M199" s="211" t="e">
        <f>'Budget Template '!#REF!</f>
        <v>#REF!</v>
      </c>
      <c r="N199" s="211" t="e">
        <f>'Budget Template '!#REF!</f>
        <v>#REF!</v>
      </c>
      <c r="O199" s="211" t="e">
        <f>'Budget Template '!#REF!</f>
        <v>#REF!</v>
      </c>
    </row>
    <row r="200" spans="1:15" x14ac:dyDescent="0.35">
      <c r="A200" t="str">
        <f t="shared" si="24"/>
        <v>PGYFY21</v>
      </c>
      <c r="B200" t="str">
        <f t="shared" si="25"/>
        <v>PGYFY21</v>
      </c>
      <c r="C200">
        <f t="shared" si="26"/>
        <v>20201001</v>
      </c>
      <c r="D200" t="str">
        <f t="shared" si="27"/>
        <v>PGYFY21</v>
      </c>
      <c r="E200">
        <f t="shared" si="28"/>
        <v>20201001</v>
      </c>
      <c r="F200" t="str">
        <f t="shared" si="29"/>
        <v>PGYFY21</v>
      </c>
      <c r="G200" t="str">
        <f t="shared" si="30"/>
        <v>PGYFY21</v>
      </c>
      <c r="H200">
        <f t="shared" si="31"/>
        <v>20201001</v>
      </c>
      <c r="I200" s="211" t="e">
        <f>'Budget Template '!#REF!</f>
        <v>#REF!</v>
      </c>
      <c r="J200" s="211" t="e">
        <f>'Budget Template '!#REF!</f>
        <v>#REF!</v>
      </c>
      <c r="K200" s="211" t="e">
        <f>'Budget Template '!#REF!</f>
        <v>#REF!</v>
      </c>
      <c r="L200" s="211" t="e">
        <f>'Budget Template '!#REF!</f>
        <v>#REF!</v>
      </c>
      <c r="M200" s="211" t="e">
        <f>'Budget Template '!#REF!</f>
        <v>#REF!</v>
      </c>
      <c r="N200" s="211" t="e">
        <f>'Budget Template '!#REF!</f>
        <v>#REF!</v>
      </c>
      <c r="O200" s="211" t="e">
        <f>'Budget Template '!#REF!</f>
        <v>#REF!</v>
      </c>
    </row>
    <row r="201" spans="1:15" x14ac:dyDescent="0.35">
      <c r="A201" t="str">
        <f t="shared" si="24"/>
        <v>PGYFY21</v>
      </c>
      <c r="B201" t="str">
        <f t="shared" si="25"/>
        <v>PGYFY21</v>
      </c>
      <c r="C201">
        <f t="shared" si="26"/>
        <v>20201001</v>
      </c>
      <c r="D201" t="str">
        <f t="shared" si="27"/>
        <v>PGYFY21</v>
      </c>
      <c r="E201">
        <f t="shared" si="28"/>
        <v>20201001</v>
      </c>
      <c r="F201" t="str">
        <f t="shared" si="29"/>
        <v>PGYFY21</v>
      </c>
      <c r="G201" t="str">
        <f t="shared" si="30"/>
        <v>PGYFY21</v>
      </c>
      <c r="H201">
        <f t="shared" si="31"/>
        <v>20201001</v>
      </c>
      <c r="I201" s="211" t="e">
        <f>'Budget Template '!#REF!</f>
        <v>#REF!</v>
      </c>
      <c r="J201" s="211" t="e">
        <f>'Budget Template '!#REF!</f>
        <v>#REF!</v>
      </c>
      <c r="K201" s="211" t="e">
        <f>'Budget Template '!#REF!</f>
        <v>#REF!</v>
      </c>
      <c r="L201" s="211" t="e">
        <f>'Budget Template '!#REF!</f>
        <v>#REF!</v>
      </c>
      <c r="M201" s="211" t="e">
        <f>'Budget Template '!#REF!</f>
        <v>#REF!</v>
      </c>
      <c r="N201" s="211" t="e">
        <f>'Budget Template '!#REF!</f>
        <v>#REF!</v>
      </c>
      <c r="O201" s="211" t="e">
        <f>'Budget Template '!#REF!</f>
        <v>#REF!</v>
      </c>
    </row>
    <row r="202" spans="1:15" x14ac:dyDescent="0.35">
      <c r="A202" t="str">
        <f t="shared" si="24"/>
        <v>PGYFY21</v>
      </c>
      <c r="B202" t="str">
        <f t="shared" si="25"/>
        <v>PGYFY21</v>
      </c>
      <c r="C202">
        <f t="shared" si="26"/>
        <v>20201001</v>
      </c>
      <c r="D202" t="str">
        <f t="shared" si="27"/>
        <v>PGYFY21</v>
      </c>
      <c r="E202">
        <f t="shared" si="28"/>
        <v>20201001</v>
      </c>
      <c r="F202" t="str">
        <f t="shared" si="29"/>
        <v>PGYFY21</v>
      </c>
      <c r="G202" t="str">
        <f t="shared" si="30"/>
        <v>PGYFY21</v>
      </c>
      <c r="H202">
        <f t="shared" si="31"/>
        <v>20201001</v>
      </c>
      <c r="I202" s="211" t="e">
        <f>'Budget Template '!#REF!</f>
        <v>#REF!</v>
      </c>
      <c r="J202" s="211" t="e">
        <f>'Budget Template '!#REF!</f>
        <v>#REF!</v>
      </c>
      <c r="K202" s="211" t="e">
        <f>'Budget Template '!#REF!</f>
        <v>#REF!</v>
      </c>
      <c r="L202" s="211" t="e">
        <f>'Budget Template '!#REF!</f>
        <v>#REF!</v>
      </c>
      <c r="M202" s="211" t="e">
        <f>'Budget Template '!#REF!</f>
        <v>#REF!</v>
      </c>
      <c r="N202" s="211" t="e">
        <f>'Budget Template '!#REF!</f>
        <v>#REF!</v>
      </c>
      <c r="O202" s="211" t="e">
        <f>'Budget Template '!#REF!</f>
        <v>#REF!</v>
      </c>
    </row>
    <row r="203" spans="1:15" x14ac:dyDescent="0.35">
      <c r="A203" t="str">
        <f t="shared" si="24"/>
        <v>PGYFY21</v>
      </c>
      <c r="B203" t="str">
        <f t="shared" si="25"/>
        <v>PGYFY21</v>
      </c>
      <c r="C203">
        <f t="shared" si="26"/>
        <v>20201001</v>
      </c>
      <c r="D203" t="str">
        <f t="shared" si="27"/>
        <v>PGYFY21</v>
      </c>
      <c r="E203">
        <f t="shared" si="28"/>
        <v>20201001</v>
      </c>
      <c r="F203" t="str">
        <f t="shared" si="29"/>
        <v>PGYFY21</v>
      </c>
      <c r="G203" t="str">
        <f t="shared" si="30"/>
        <v>PGYFY21</v>
      </c>
      <c r="H203">
        <f t="shared" si="31"/>
        <v>20201001</v>
      </c>
      <c r="I203" s="211" t="e">
        <f>'Budget Template '!#REF!</f>
        <v>#REF!</v>
      </c>
      <c r="J203" s="211" t="e">
        <f>'Budget Template '!#REF!</f>
        <v>#REF!</v>
      </c>
      <c r="K203" s="211" t="e">
        <f>'Budget Template '!#REF!</f>
        <v>#REF!</v>
      </c>
      <c r="L203" s="211" t="e">
        <f>'Budget Template '!#REF!</f>
        <v>#REF!</v>
      </c>
      <c r="M203" s="211" t="e">
        <f>'Budget Template '!#REF!</f>
        <v>#REF!</v>
      </c>
      <c r="N203" s="211" t="e">
        <f>'Budget Template '!#REF!</f>
        <v>#REF!</v>
      </c>
      <c r="O203" s="211" t="e">
        <f>'Budget Template '!#REF!</f>
        <v>#REF!</v>
      </c>
    </row>
    <row r="204" spans="1:15" x14ac:dyDescent="0.35">
      <c r="A204" t="str">
        <f t="shared" si="24"/>
        <v>PGYFY21</v>
      </c>
      <c r="B204" t="str">
        <f t="shared" si="25"/>
        <v>PGYFY21</v>
      </c>
      <c r="C204">
        <f t="shared" si="26"/>
        <v>20201001</v>
      </c>
      <c r="D204" t="str">
        <f t="shared" si="27"/>
        <v>PGYFY21</v>
      </c>
      <c r="E204">
        <f t="shared" si="28"/>
        <v>20201001</v>
      </c>
      <c r="F204" t="str">
        <f t="shared" si="29"/>
        <v>PGYFY21</v>
      </c>
      <c r="G204" t="str">
        <f t="shared" si="30"/>
        <v>PGYFY21</v>
      </c>
      <c r="H204">
        <f t="shared" si="31"/>
        <v>20201001</v>
      </c>
      <c r="I204" s="211" t="e">
        <f>'Budget Template '!#REF!</f>
        <v>#REF!</v>
      </c>
      <c r="J204" s="211" t="e">
        <f>'Budget Template '!#REF!</f>
        <v>#REF!</v>
      </c>
      <c r="K204" s="211" t="e">
        <f>'Budget Template '!#REF!</f>
        <v>#REF!</v>
      </c>
      <c r="L204" s="211" t="e">
        <f>'Budget Template '!#REF!</f>
        <v>#REF!</v>
      </c>
      <c r="M204" s="211" t="e">
        <f>'Budget Template '!#REF!</f>
        <v>#REF!</v>
      </c>
      <c r="N204" s="211" t="e">
        <f>'Budget Template '!#REF!</f>
        <v>#REF!</v>
      </c>
      <c r="O204" s="211" t="e">
        <f>'Budget Template '!#REF!</f>
        <v>#REF!</v>
      </c>
    </row>
    <row r="205" spans="1:15" x14ac:dyDescent="0.35">
      <c r="A205" t="str">
        <f t="shared" si="24"/>
        <v>PGYFY21</v>
      </c>
      <c r="B205" t="str">
        <f t="shared" si="25"/>
        <v>PGYFY21</v>
      </c>
      <c r="C205">
        <f t="shared" si="26"/>
        <v>20201001</v>
      </c>
      <c r="D205" t="str">
        <f t="shared" si="27"/>
        <v>PGYFY21</v>
      </c>
      <c r="E205">
        <f t="shared" si="28"/>
        <v>20201001</v>
      </c>
      <c r="F205" t="str">
        <f t="shared" si="29"/>
        <v>PGYFY21</v>
      </c>
      <c r="G205" t="str">
        <f t="shared" si="30"/>
        <v>PGYFY21</v>
      </c>
      <c r="H205">
        <f t="shared" si="31"/>
        <v>20201001</v>
      </c>
      <c r="I205" s="211" t="e">
        <f>'Budget Template '!#REF!</f>
        <v>#REF!</v>
      </c>
      <c r="J205" s="211" t="e">
        <f>'Budget Template '!#REF!</f>
        <v>#REF!</v>
      </c>
      <c r="K205" s="211" t="e">
        <f>'Budget Template '!#REF!</f>
        <v>#REF!</v>
      </c>
      <c r="L205" s="211" t="e">
        <f>'Budget Template '!#REF!</f>
        <v>#REF!</v>
      </c>
      <c r="M205" s="211" t="e">
        <f>'Budget Template '!#REF!</f>
        <v>#REF!</v>
      </c>
      <c r="N205" s="211" t="e">
        <f>'Budget Template '!#REF!</f>
        <v>#REF!</v>
      </c>
      <c r="O205" s="211" t="e">
        <f>'Budget Template '!#REF!</f>
        <v>#REF!</v>
      </c>
    </row>
    <row r="206" spans="1:15" x14ac:dyDescent="0.35">
      <c r="A206" t="str">
        <f t="shared" si="24"/>
        <v>PGYFY21</v>
      </c>
      <c r="B206" t="str">
        <f t="shared" si="25"/>
        <v>PGYFY21</v>
      </c>
      <c r="C206">
        <f t="shared" si="26"/>
        <v>20201001</v>
      </c>
      <c r="D206" t="str">
        <f t="shared" si="27"/>
        <v>PGYFY21</v>
      </c>
      <c r="E206">
        <f t="shared" si="28"/>
        <v>20201001</v>
      </c>
      <c r="F206" t="str">
        <f t="shared" si="29"/>
        <v>PGYFY21</v>
      </c>
      <c r="G206" t="str">
        <f t="shared" si="30"/>
        <v>PGYFY21</v>
      </c>
      <c r="H206">
        <f t="shared" si="31"/>
        <v>20201001</v>
      </c>
      <c r="I206" s="211" t="e">
        <f>'Budget Template '!#REF!</f>
        <v>#REF!</v>
      </c>
      <c r="J206" s="211" t="e">
        <f>'Budget Template '!#REF!</f>
        <v>#REF!</v>
      </c>
      <c r="K206" s="211" t="e">
        <f>'Budget Template '!#REF!</f>
        <v>#REF!</v>
      </c>
      <c r="L206" s="211" t="e">
        <f>'Budget Template '!#REF!</f>
        <v>#REF!</v>
      </c>
      <c r="M206" s="211" t="e">
        <f>'Budget Template '!#REF!</f>
        <v>#REF!</v>
      </c>
      <c r="N206" s="211" t="e">
        <f>'Budget Template '!#REF!</f>
        <v>#REF!</v>
      </c>
      <c r="O206" s="211" t="e">
        <f>'Budget Template '!#REF!</f>
        <v>#REF!</v>
      </c>
    </row>
    <row r="207" spans="1:15" x14ac:dyDescent="0.35">
      <c r="A207" t="str">
        <f t="shared" si="24"/>
        <v>PGYFY21</v>
      </c>
      <c r="B207" t="str">
        <f t="shared" si="25"/>
        <v>PGYFY21</v>
      </c>
      <c r="C207">
        <f t="shared" si="26"/>
        <v>20201001</v>
      </c>
      <c r="D207" t="str">
        <f t="shared" si="27"/>
        <v>PGYFY21</v>
      </c>
      <c r="E207">
        <f t="shared" si="28"/>
        <v>20201001</v>
      </c>
      <c r="F207" t="str">
        <f t="shared" si="29"/>
        <v>PGYFY21</v>
      </c>
      <c r="G207" t="str">
        <f t="shared" si="30"/>
        <v>PGYFY21</v>
      </c>
      <c r="H207">
        <f t="shared" si="31"/>
        <v>20201001</v>
      </c>
      <c r="I207" s="211" t="e">
        <f>'Budget Template '!#REF!</f>
        <v>#REF!</v>
      </c>
      <c r="J207" s="211" t="e">
        <f>'Budget Template '!#REF!</f>
        <v>#REF!</v>
      </c>
      <c r="K207" s="211" t="e">
        <f>'Budget Template '!#REF!</f>
        <v>#REF!</v>
      </c>
      <c r="L207" s="211" t="e">
        <f>'Budget Template '!#REF!</f>
        <v>#REF!</v>
      </c>
      <c r="M207" s="211" t="e">
        <f>'Budget Template '!#REF!</f>
        <v>#REF!</v>
      </c>
      <c r="N207" s="211" t="e">
        <f>'Budget Template '!#REF!</f>
        <v>#REF!</v>
      </c>
      <c r="O207" s="211" t="e">
        <f>'Budget Template '!#REF!</f>
        <v>#REF!</v>
      </c>
    </row>
    <row r="208" spans="1:15" x14ac:dyDescent="0.35">
      <c r="A208" t="str">
        <f t="shared" si="24"/>
        <v>PGYFY21</v>
      </c>
      <c r="B208" t="str">
        <f t="shared" si="25"/>
        <v>PGYFY21</v>
      </c>
      <c r="C208">
        <f t="shared" si="26"/>
        <v>20201001</v>
      </c>
      <c r="D208" t="str">
        <f t="shared" si="27"/>
        <v>PGYFY21</v>
      </c>
      <c r="E208">
        <f t="shared" si="28"/>
        <v>20201001</v>
      </c>
      <c r="F208" t="str">
        <f t="shared" si="29"/>
        <v>PGYFY21</v>
      </c>
      <c r="G208" t="str">
        <f t="shared" si="30"/>
        <v>PGYFY21</v>
      </c>
      <c r="H208">
        <f t="shared" si="31"/>
        <v>20201001</v>
      </c>
      <c r="I208" s="211" t="e">
        <f>'Budget Template '!#REF!</f>
        <v>#REF!</v>
      </c>
      <c r="J208" s="211" t="e">
        <f>'Budget Template '!#REF!</f>
        <v>#REF!</v>
      </c>
      <c r="K208" s="211" t="e">
        <f>'Budget Template '!#REF!</f>
        <v>#REF!</v>
      </c>
      <c r="L208" s="211" t="e">
        <f>'Budget Template '!#REF!</f>
        <v>#REF!</v>
      </c>
      <c r="M208" s="211" t="e">
        <f>'Budget Template '!#REF!</f>
        <v>#REF!</v>
      </c>
      <c r="N208" s="211" t="e">
        <f>'Budget Template '!#REF!</f>
        <v>#REF!</v>
      </c>
      <c r="O208" s="211" t="e">
        <f>'Budget Template '!#REF!</f>
        <v>#REF!</v>
      </c>
    </row>
    <row r="209" spans="1:15" x14ac:dyDescent="0.35">
      <c r="A209" t="str">
        <f t="shared" si="24"/>
        <v>PGYFY21</v>
      </c>
      <c r="B209" t="str">
        <f t="shared" si="25"/>
        <v>PGYFY21</v>
      </c>
      <c r="C209">
        <f t="shared" si="26"/>
        <v>20201001</v>
      </c>
      <c r="D209" t="str">
        <f t="shared" si="27"/>
        <v>PGYFY21</v>
      </c>
      <c r="E209">
        <f t="shared" si="28"/>
        <v>20201001</v>
      </c>
      <c r="F209" t="str">
        <f t="shared" si="29"/>
        <v>PGYFY21</v>
      </c>
      <c r="G209" t="str">
        <f t="shared" si="30"/>
        <v>PGYFY21</v>
      </c>
      <c r="H209">
        <f t="shared" si="31"/>
        <v>20201001</v>
      </c>
      <c r="I209" s="211" t="e">
        <f>'Budget Template '!#REF!</f>
        <v>#REF!</v>
      </c>
      <c r="J209" s="211" t="e">
        <f>'Budget Template '!#REF!</f>
        <v>#REF!</v>
      </c>
      <c r="K209" s="211" t="e">
        <f>'Budget Template '!#REF!</f>
        <v>#REF!</v>
      </c>
      <c r="L209" s="211" t="e">
        <f>'Budget Template '!#REF!</f>
        <v>#REF!</v>
      </c>
      <c r="M209" s="211" t="e">
        <f>'Budget Template '!#REF!</f>
        <v>#REF!</v>
      </c>
      <c r="N209" s="211" t="e">
        <f>'Budget Template '!#REF!</f>
        <v>#REF!</v>
      </c>
      <c r="O209" s="211" t="e">
        <f>'Budget Template '!#REF!</f>
        <v>#REF!</v>
      </c>
    </row>
    <row r="210" spans="1:15" x14ac:dyDescent="0.35">
      <c r="A210" t="str">
        <f t="shared" si="24"/>
        <v>PGYFY21</v>
      </c>
      <c r="B210" t="str">
        <f t="shared" si="25"/>
        <v>PGYFY21</v>
      </c>
      <c r="C210">
        <f t="shared" si="26"/>
        <v>20201001</v>
      </c>
      <c r="D210" t="str">
        <f t="shared" si="27"/>
        <v>PGYFY21</v>
      </c>
      <c r="E210">
        <f t="shared" si="28"/>
        <v>20201001</v>
      </c>
      <c r="F210" t="str">
        <f t="shared" si="29"/>
        <v>PGYFY21</v>
      </c>
      <c r="G210" t="str">
        <f t="shared" si="30"/>
        <v>PGYFY21</v>
      </c>
      <c r="H210">
        <f t="shared" si="31"/>
        <v>20201001</v>
      </c>
      <c r="I210" s="211" t="e">
        <f>'Budget Template '!#REF!</f>
        <v>#REF!</v>
      </c>
      <c r="J210" s="211" t="e">
        <f>'Budget Template '!#REF!</f>
        <v>#REF!</v>
      </c>
      <c r="K210" s="211" t="e">
        <f>'Budget Template '!#REF!</f>
        <v>#REF!</v>
      </c>
      <c r="L210" s="211" t="e">
        <f>'Budget Template '!#REF!</f>
        <v>#REF!</v>
      </c>
      <c r="M210" s="211" t="e">
        <f>'Budget Template '!#REF!</f>
        <v>#REF!</v>
      </c>
      <c r="N210" s="211" t="e">
        <f>'Budget Template '!#REF!</f>
        <v>#REF!</v>
      </c>
      <c r="O210" s="211" t="e">
        <f>'Budget Template '!#REF!</f>
        <v>#REF!</v>
      </c>
    </row>
    <row r="211" spans="1:15" x14ac:dyDescent="0.35">
      <c r="A211" t="str">
        <f t="shared" si="24"/>
        <v>PGYFY21</v>
      </c>
      <c r="B211" t="str">
        <f t="shared" si="25"/>
        <v>PGYFY21</v>
      </c>
      <c r="C211">
        <f t="shared" si="26"/>
        <v>20201001</v>
      </c>
      <c r="D211" t="str">
        <f t="shared" si="27"/>
        <v>PGYFY21</v>
      </c>
      <c r="E211">
        <f t="shared" si="28"/>
        <v>20201001</v>
      </c>
      <c r="F211" t="str">
        <f t="shared" si="29"/>
        <v>PGYFY21</v>
      </c>
      <c r="G211" t="str">
        <f t="shared" si="30"/>
        <v>PGYFY21</v>
      </c>
      <c r="H211">
        <f t="shared" si="31"/>
        <v>20201001</v>
      </c>
      <c r="I211" s="211" t="e">
        <f>'Budget Template '!#REF!</f>
        <v>#REF!</v>
      </c>
      <c r="J211" s="211" t="e">
        <f>'Budget Template '!#REF!</f>
        <v>#REF!</v>
      </c>
      <c r="K211" s="211" t="e">
        <f>'Budget Template '!#REF!</f>
        <v>#REF!</v>
      </c>
      <c r="L211" s="211" t="e">
        <f>'Budget Template '!#REF!</f>
        <v>#REF!</v>
      </c>
      <c r="M211" s="211" t="e">
        <f>'Budget Template '!#REF!</f>
        <v>#REF!</v>
      </c>
      <c r="N211" s="211" t="e">
        <f>'Budget Template '!#REF!</f>
        <v>#REF!</v>
      </c>
      <c r="O211" s="211" t="e">
        <f>'Budget Template '!#REF!</f>
        <v>#REF!</v>
      </c>
    </row>
    <row r="212" spans="1:15" x14ac:dyDescent="0.35">
      <c r="A212" t="str">
        <f t="shared" si="24"/>
        <v>PGYFY21</v>
      </c>
      <c r="B212" t="str">
        <f t="shared" si="25"/>
        <v>PGYFY21</v>
      </c>
      <c r="C212">
        <f t="shared" si="26"/>
        <v>20201001</v>
      </c>
      <c r="D212" t="str">
        <f t="shared" si="27"/>
        <v>PGYFY21</v>
      </c>
      <c r="E212">
        <f t="shared" si="28"/>
        <v>20201001</v>
      </c>
      <c r="F212" t="str">
        <f t="shared" si="29"/>
        <v>PGYFY21</v>
      </c>
      <c r="G212" t="str">
        <f t="shared" si="30"/>
        <v>PGYFY21</v>
      </c>
      <c r="H212">
        <f t="shared" si="31"/>
        <v>20201001</v>
      </c>
      <c r="I212" s="211" t="e">
        <f>'Budget Template '!#REF!</f>
        <v>#REF!</v>
      </c>
      <c r="J212" s="211" t="e">
        <f>'Budget Template '!#REF!</f>
        <v>#REF!</v>
      </c>
      <c r="K212" s="211" t="e">
        <f>'Budget Template '!#REF!</f>
        <v>#REF!</v>
      </c>
      <c r="L212" s="211" t="e">
        <f>'Budget Template '!#REF!</f>
        <v>#REF!</v>
      </c>
      <c r="M212" s="211" t="e">
        <f>'Budget Template '!#REF!</f>
        <v>#REF!</v>
      </c>
      <c r="N212" s="211" t="e">
        <f>'Budget Template '!#REF!</f>
        <v>#REF!</v>
      </c>
      <c r="O212" s="211" t="e">
        <f>'Budget Template '!#REF!</f>
        <v>#REF!</v>
      </c>
    </row>
    <row r="213" spans="1:15" x14ac:dyDescent="0.35">
      <c r="A213" t="str">
        <f t="shared" si="24"/>
        <v>PGYFY21</v>
      </c>
      <c r="B213" t="str">
        <f t="shared" si="25"/>
        <v>PGYFY21</v>
      </c>
      <c r="C213">
        <f t="shared" si="26"/>
        <v>20201001</v>
      </c>
      <c r="D213" t="str">
        <f t="shared" si="27"/>
        <v>PGYFY21</v>
      </c>
      <c r="E213">
        <f t="shared" si="28"/>
        <v>20201001</v>
      </c>
      <c r="F213" t="str">
        <f t="shared" si="29"/>
        <v>PGYFY21</v>
      </c>
      <c r="G213" t="str">
        <f t="shared" si="30"/>
        <v>PGYFY21</v>
      </c>
      <c r="H213">
        <f t="shared" si="31"/>
        <v>20201001</v>
      </c>
      <c r="I213" s="211" t="e">
        <f>'Budget Template '!#REF!</f>
        <v>#REF!</v>
      </c>
      <c r="J213" s="211" t="e">
        <f>'Budget Template '!#REF!</f>
        <v>#REF!</v>
      </c>
      <c r="K213" s="211" t="e">
        <f>'Budget Template '!#REF!</f>
        <v>#REF!</v>
      </c>
      <c r="L213" s="211" t="e">
        <f>'Budget Template '!#REF!</f>
        <v>#REF!</v>
      </c>
      <c r="M213" s="211" t="e">
        <f>'Budget Template '!#REF!</f>
        <v>#REF!</v>
      </c>
      <c r="N213" s="211" t="e">
        <f>'Budget Template '!#REF!</f>
        <v>#REF!</v>
      </c>
      <c r="O213" s="211" t="e">
        <f>'Budget Template '!#REF!</f>
        <v>#REF!</v>
      </c>
    </row>
    <row r="214" spans="1:15" x14ac:dyDescent="0.35">
      <c r="A214" t="str">
        <f t="shared" si="24"/>
        <v>PGYFY21</v>
      </c>
      <c r="B214" t="str">
        <f t="shared" si="25"/>
        <v>PGYFY21</v>
      </c>
      <c r="C214">
        <f t="shared" si="26"/>
        <v>20201001</v>
      </c>
      <c r="D214" t="str">
        <f t="shared" si="27"/>
        <v>PGYFY21</v>
      </c>
      <c r="E214">
        <f t="shared" si="28"/>
        <v>20201001</v>
      </c>
      <c r="F214" t="str">
        <f t="shared" si="29"/>
        <v>PGYFY21</v>
      </c>
      <c r="G214" t="str">
        <f t="shared" si="30"/>
        <v>PGYFY21</v>
      </c>
      <c r="H214">
        <f t="shared" si="31"/>
        <v>20201001</v>
      </c>
      <c r="I214" s="211" t="e">
        <f>'Budget Template '!#REF!</f>
        <v>#REF!</v>
      </c>
      <c r="J214" s="211" t="e">
        <f>'Budget Template '!#REF!</f>
        <v>#REF!</v>
      </c>
      <c r="K214" s="211" t="e">
        <f>'Budget Template '!#REF!</f>
        <v>#REF!</v>
      </c>
      <c r="L214" s="211" t="e">
        <f>'Budget Template '!#REF!</f>
        <v>#REF!</v>
      </c>
      <c r="M214" s="211" t="e">
        <f>'Budget Template '!#REF!</f>
        <v>#REF!</v>
      </c>
      <c r="N214" s="211" t="e">
        <f>'Budget Template '!#REF!</f>
        <v>#REF!</v>
      </c>
      <c r="O214" s="211" t="e">
        <f>'Budget Template '!#REF!</f>
        <v>#REF!</v>
      </c>
    </row>
    <row r="215" spans="1:15" x14ac:dyDescent="0.35">
      <c r="A215" t="str">
        <f t="shared" si="24"/>
        <v>PGYFY21</v>
      </c>
      <c r="B215" t="str">
        <f t="shared" si="25"/>
        <v>PGYFY21</v>
      </c>
      <c r="C215">
        <f t="shared" si="26"/>
        <v>20201001</v>
      </c>
      <c r="D215" t="str">
        <f t="shared" si="27"/>
        <v>PGYFY21</v>
      </c>
      <c r="E215">
        <f t="shared" si="28"/>
        <v>20201001</v>
      </c>
      <c r="F215" t="str">
        <f t="shared" si="29"/>
        <v>PGYFY21</v>
      </c>
      <c r="G215" t="str">
        <f t="shared" si="30"/>
        <v>PGYFY21</v>
      </c>
      <c r="H215">
        <f t="shared" si="31"/>
        <v>20201001</v>
      </c>
      <c r="I215" s="211" t="e">
        <f>'Budget Template '!#REF!</f>
        <v>#REF!</v>
      </c>
      <c r="J215" s="211" t="e">
        <f>'Budget Template '!#REF!</f>
        <v>#REF!</v>
      </c>
      <c r="K215" s="211" t="e">
        <f>'Budget Template '!#REF!</f>
        <v>#REF!</v>
      </c>
      <c r="L215" s="211" t="e">
        <f>'Budget Template '!#REF!</f>
        <v>#REF!</v>
      </c>
      <c r="M215" s="211" t="e">
        <f>'Budget Template '!#REF!</f>
        <v>#REF!</v>
      </c>
      <c r="N215" s="211" t="e">
        <f>'Budget Template '!#REF!</f>
        <v>#REF!</v>
      </c>
      <c r="O215" s="211" t="e">
        <f>'Budget Template '!#REF!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6C095388BE2542A094F7D958CB7074" ma:contentTypeVersion="12" ma:contentTypeDescription="Create a new document." ma:contentTypeScope="" ma:versionID="ea86092f26693af5834ffdc28018387d">
  <xsd:schema xmlns:xsd="http://www.w3.org/2001/XMLSchema" xmlns:xs="http://www.w3.org/2001/XMLSchema" xmlns:p="http://schemas.microsoft.com/office/2006/metadata/properties" xmlns:ns3="55a57eec-a69c-4902-8417-3f2322c181dc" xmlns:ns4="dbfc4199-fac2-4c57-bc4d-6dda5abe8c21" targetNamespace="http://schemas.microsoft.com/office/2006/metadata/properties" ma:root="true" ma:fieldsID="535fb135fb17797d1b966bc9c2dc7110" ns3:_="" ns4:_="">
    <xsd:import namespace="55a57eec-a69c-4902-8417-3f2322c181dc"/>
    <xsd:import namespace="dbfc4199-fac2-4c57-bc4d-6dda5abe8c2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57eec-a69c-4902-8417-3f2322c18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fc4199-fac2-4c57-bc4d-6dda5abe8c2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E90F47-3581-4901-B7D8-07E8F0008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57eec-a69c-4902-8417-3f2322c181dc"/>
    <ds:schemaRef ds:uri="dbfc4199-fac2-4c57-bc4d-6dda5abe8c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C4817D-58D5-4D78-8161-1FFDCC4A2775}">
  <ds:schemaRefs>
    <ds:schemaRef ds:uri="dbfc4199-fac2-4c57-bc4d-6dda5abe8c21"/>
    <ds:schemaRef ds:uri="http://schemas.microsoft.com/office/2006/documentManagement/types"/>
    <ds:schemaRef ds:uri="http://schemas.microsoft.com/office/2006/metadata/properties"/>
    <ds:schemaRef ds:uri="http://purl.org/dc/elements/1.1/"/>
    <ds:schemaRef ds:uri="55a57eec-a69c-4902-8417-3f2322c181dc"/>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577F369-8BC0-4426-B683-28031C9E3C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 Template </vt:lpstr>
      <vt:lpstr>Data</vt:lpstr>
      <vt:lpstr>Current Budget</vt:lpstr>
      <vt:lpstr>Contract Justifications</vt:lpstr>
      <vt:lpstr>Sheet1</vt:lpstr>
      <vt:lpstr>Upload Template</vt:lpstr>
      <vt:lpstr>'Budget Template '!Print_Area</vt:lpstr>
      <vt:lpstr>'Contract Justifications'!Print_Area</vt:lpstr>
      <vt:lpstr>'Current Budget'!Print_Area</vt:lpstr>
      <vt:lpstr>'Budget Template '!Print_Titles</vt:lpstr>
      <vt:lpstr>'Contract Justifications'!Print_Titles</vt:lpstr>
      <vt:lpstr>'Current Budget'!Print_Titles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Anne Hefelfinger</dc:creator>
  <cp:lastModifiedBy>Charles Williams</cp:lastModifiedBy>
  <cp:lastPrinted>2018-02-17T20:35:55Z</cp:lastPrinted>
  <dcterms:created xsi:type="dcterms:W3CDTF">2011-07-06T18:45:39Z</dcterms:created>
  <dcterms:modified xsi:type="dcterms:W3CDTF">2021-02-22T13:21:48Z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0x010100746C095388BE2542A094F7D958CB7074</vt:lpwstr>
  </property>
</Properties>
</file>